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rrensugiyama/Dropbox/01  Lionsmark/000 Proposals/"/>
    </mc:Choice>
  </mc:AlternateContent>
  <xr:revisionPtr revIDLastSave="0" documentId="13_ncr:1_{00C4DDB9-62DD-AF43-B93C-8DA0604BF4DE}" xr6:coauthVersionLast="47" xr6:coauthVersionMax="47" xr10:uidLastSave="{00000000-0000-0000-0000-000000000000}"/>
  <bookViews>
    <workbookView xWindow="14480" yWindow="-21100" windowWidth="23640" windowHeight="20220" xr2:uid="{BD8D5D59-C421-1549-BB52-C942AEB565F1}"/>
  </bookViews>
  <sheets>
    <sheet name="Lionsmark Applic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" l="1"/>
  <c r="D71" i="1" s="1"/>
  <c r="B71" i="1"/>
  <c r="D72" i="1" s="1"/>
  <c r="B69" i="1"/>
  <c r="D70" i="1" s="1"/>
  <c r="B68" i="1"/>
  <c r="D69" i="1" s="1"/>
  <c r="C242" i="1"/>
  <c r="C236" i="1"/>
  <c r="C240" i="1"/>
  <c r="C234" i="1"/>
  <c r="A242" i="1"/>
  <c r="A236" i="1"/>
  <c r="A240" i="1"/>
  <c r="A234" i="1"/>
  <c r="C241" i="1"/>
  <c r="A241" i="1"/>
  <c r="C235" i="1"/>
  <c r="B75" i="1"/>
  <c r="D75" i="1" s="1"/>
  <c r="B74" i="1"/>
  <c r="D74" i="1" s="1"/>
  <c r="B73" i="1"/>
  <c r="D73" i="1" s="1"/>
  <c r="B72" i="1"/>
  <c r="A74" i="1"/>
  <c r="A75" i="1"/>
  <c r="C73" i="1"/>
  <c r="C75" i="1"/>
  <c r="C302" i="1"/>
  <c r="C4" i="1"/>
  <c r="D4" i="1"/>
  <c r="C304" i="1"/>
  <c r="C303" i="1"/>
  <c r="A226" i="1"/>
  <c r="C218" i="1"/>
  <c r="C226" i="1" s="1"/>
  <c r="B66" i="1"/>
  <c r="D66" i="1" s="1"/>
  <c r="C81" i="1"/>
  <c r="C80" i="1"/>
  <c r="C79" i="1"/>
  <c r="C78" i="1"/>
  <c r="C77" i="1"/>
  <c r="C76" i="1"/>
  <c r="C67" i="1"/>
  <c r="A67" i="1"/>
  <c r="A73" i="1"/>
  <c r="A77" i="1"/>
  <c r="A76" i="1"/>
  <c r="A72" i="1"/>
  <c r="B306" i="1"/>
  <c r="B294" i="1"/>
  <c r="B290" i="1"/>
  <c r="B286" i="1"/>
  <c r="B282" i="1" l="1"/>
</calcChain>
</file>

<file path=xl/sharedStrings.xml><?xml version="1.0" encoding="utf-8"?>
<sst xmlns="http://schemas.openxmlformats.org/spreadsheetml/2006/main" count="428" uniqueCount="277">
  <si>
    <t>INSURED'S INFO:</t>
  </si>
  <si>
    <t>Middle Name:</t>
  </si>
  <si>
    <t>Last Name:</t>
  </si>
  <si>
    <t>Gender:</t>
  </si>
  <si>
    <t>Date of Birth:</t>
  </si>
  <si>
    <t>SSN:</t>
  </si>
  <si>
    <t>Residence Address:</t>
  </si>
  <si>
    <t>City:</t>
  </si>
  <si>
    <t>State:</t>
  </si>
  <si>
    <t>Zip:</t>
  </si>
  <si>
    <t>Work Address:</t>
  </si>
  <si>
    <t>Marital Status:</t>
  </si>
  <si>
    <t>Single</t>
  </si>
  <si>
    <t>Married</t>
  </si>
  <si>
    <t>Divorced</t>
  </si>
  <si>
    <t>Domestic Partnership</t>
  </si>
  <si>
    <t>Civil Union</t>
  </si>
  <si>
    <t>Citizenship Status:</t>
  </si>
  <si>
    <t>US Citizen</t>
  </si>
  <si>
    <t>US Permanent Resident</t>
  </si>
  <si>
    <t>Foreign National</t>
  </si>
  <si>
    <t>Individual</t>
  </si>
  <si>
    <t>If Foreign National, Country:</t>
  </si>
  <si>
    <t>Carrier:</t>
  </si>
  <si>
    <t>Product Name:</t>
  </si>
  <si>
    <t>Planned Premium:</t>
  </si>
  <si>
    <t>Basic Coverage Amount:</t>
  </si>
  <si>
    <t>Annual Renewable Term Amount:</t>
  </si>
  <si>
    <t>Total Initial Coverage:</t>
  </si>
  <si>
    <t>Death Benefit Option:</t>
  </si>
  <si>
    <t>Option A (Level)</t>
  </si>
  <si>
    <t>Option B (Increasing)</t>
  </si>
  <si>
    <t>Option C (Face-Distributions)</t>
  </si>
  <si>
    <t>Life Insurance Qualification Test:</t>
  </si>
  <si>
    <t>GPT</t>
  </si>
  <si>
    <t>CVAT</t>
  </si>
  <si>
    <t>Rider:</t>
  </si>
  <si>
    <t>Premier Benefits Rider</t>
  </si>
  <si>
    <t>Trust</t>
  </si>
  <si>
    <t>Type of Initial Policy Owner:</t>
  </si>
  <si>
    <t>Street Address:</t>
  </si>
  <si>
    <t>SSN or TIN:</t>
  </si>
  <si>
    <t>Phone:</t>
  </si>
  <si>
    <t>Email:</t>
  </si>
  <si>
    <t>% of Proceeds:</t>
  </si>
  <si>
    <t>Mailing Address:</t>
  </si>
  <si>
    <t>OWNERSHIP &amp; BENEFICIARY:</t>
  </si>
  <si>
    <t>PERSONAL INFO:</t>
  </si>
  <si>
    <t>YES</t>
  </si>
  <si>
    <t>NO</t>
  </si>
  <si>
    <t>2.  Within the next 2 years do you plan to participate in (or within the last 2 years have you participated in) parachute jumping,</t>
  </si>
  <si>
    <t>Cigarettes</t>
  </si>
  <si>
    <t>E-Cigarettes</t>
  </si>
  <si>
    <t>Cigars</t>
  </si>
  <si>
    <t>Pipe</t>
  </si>
  <si>
    <t>Nicotine Patch</t>
  </si>
  <si>
    <t>Chewing Tobacco / Dip</t>
  </si>
  <si>
    <t>Nicotine Gum</t>
  </si>
  <si>
    <t>If yes, list below:</t>
  </si>
  <si>
    <t>Type:</t>
  </si>
  <si>
    <t>CURRENT COVERAGE:</t>
  </si>
  <si>
    <t>Current Policy Number:</t>
  </si>
  <si>
    <t>Current Carrier:</t>
  </si>
  <si>
    <t>Face Amount:</t>
  </si>
  <si>
    <t>Keeping</t>
  </si>
  <si>
    <t>Surrendering &amp; Replacing</t>
  </si>
  <si>
    <t>1035 Replacing</t>
  </si>
  <si>
    <t>Agent Code (with this carrier):</t>
  </si>
  <si>
    <t>Agent 2:</t>
  </si>
  <si>
    <t>Agent 3:</t>
  </si>
  <si>
    <t>Agent 4:</t>
  </si>
  <si>
    <t>Agent 5:</t>
  </si>
  <si>
    <t>Agent 1 (Servicing Agent):</t>
  </si>
  <si>
    <t>% Commission Split:</t>
  </si>
  <si>
    <t>Uncapped With Spread</t>
  </si>
  <si>
    <t>Floor &amp; Cap (Annual Pt-To-Pt)</t>
  </si>
  <si>
    <t>Floor:</t>
  </si>
  <si>
    <t>Cap:</t>
  </si>
  <si>
    <t>Spread:</t>
  </si>
  <si>
    <t>High Par (with Cap)</t>
  </si>
  <si>
    <t>High Cap (with Charge)</t>
  </si>
  <si>
    <t>Initial Crediting Method:</t>
  </si>
  <si>
    <t>Participation Rate:</t>
  </si>
  <si>
    <t>Insured's First Name:</t>
  </si>
  <si>
    <t>Company Employed By:</t>
  </si>
  <si>
    <t>Your Position:</t>
  </si>
  <si>
    <t>If not living in USA, Nexus:</t>
  </si>
  <si>
    <t>Owns Real Estate in US</t>
  </si>
  <si>
    <t>Owns Business in US</t>
  </si>
  <si>
    <t>Spouse in US</t>
  </si>
  <si>
    <t>Other Assets in US</t>
  </si>
  <si>
    <t>Owns Real Estate &amp; Business in US</t>
  </si>
  <si>
    <t># Years At Employer:</t>
  </si>
  <si>
    <t>Type Of Business:</t>
  </si>
  <si>
    <t>Survivorship</t>
  </si>
  <si>
    <t>Group</t>
  </si>
  <si>
    <t>Spouse's First Name:</t>
  </si>
  <si>
    <t>What will happen to this policy?:</t>
  </si>
  <si>
    <t># Years At This Residence:</t>
  </si>
  <si>
    <t>If Visa, Visa Type:</t>
  </si>
  <si>
    <t>If Visa, # years living in USA:</t>
  </si>
  <si>
    <t>Type of Beneficiary:</t>
  </si>
  <si>
    <t>State &amp; Country of Birth:</t>
  </si>
  <si>
    <t>Amount of Death Benefit On Spouse/Partner:</t>
  </si>
  <si>
    <t>Source of Passive Income:</t>
  </si>
  <si>
    <t>Issue Year:</t>
  </si>
  <si>
    <t>Source of Premium Payments:</t>
  </si>
  <si>
    <t>Earned Income</t>
  </si>
  <si>
    <t>Other Investments</t>
  </si>
  <si>
    <t>Gifts</t>
  </si>
  <si>
    <t>Commission Payout Choice:</t>
  </si>
  <si>
    <t>Option A</t>
  </si>
  <si>
    <t>Option B</t>
  </si>
  <si>
    <t>Option C</t>
  </si>
  <si>
    <t>If yes, when did you stop?:</t>
  </si>
  <si>
    <t>FAMILY HISTORY:</t>
  </si>
  <si>
    <t>Father:</t>
  </si>
  <si>
    <t>Mother:</t>
  </si>
  <si>
    <t>Sibling 1:</t>
  </si>
  <si>
    <t>Sibling 2:</t>
  </si>
  <si>
    <t>Sibling 3:</t>
  </si>
  <si>
    <t>Sibling 4:</t>
  </si>
  <si>
    <t>Sibling 5:</t>
  </si>
  <si>
    <t>Age (if living)</t>
  </si>
  <si>
    <t>State of Health</t>
  </si>
  <si>
    <r>
      <t xml:space="preserve">Age At Death </t>
    </r>
    <r>
      <rPr>
        <sz val="9"/>
        <color theme="1"/>
        <rFont val="Arial"/>
        <family val="2"/>
      </rPr>
      <t>(&amp; cause of death)</t>
    </r>
  </si>
  <si>
    <t>MEDICAL INFO:</t>
  </si>
  <si>
    <t>Height:</t>
  </si>
  <si>
    <t>Weight:</t>
  </si>
  <si>
    <t xml:space="preserve">   a.  Chest pain, shortness of breath, heart murmur, high blood pressure, stroke, irregular heartbeat, or any other disease or disorder</t>
  </si>
  <si>
    <t>PHYSICIAN INFO:</t>
  </si>
  <si>
    <t xml:space="preserve"> Address:</t>
  </si>
  <si>
    <t>Date Last Seen:</t>
  </si>
  <si>
    <t>Reason &amp; Treatment Given:</t>
  </si>
  <si>
    <t>Duration of Condition:</t>
  </si>
  <si>
    <t xml:space="preserve"> As far as you know, within the last 10 years have you had or been told by a doctor you had:</t>
  </si>
  <si>
    <t>Physician's Name:</t>
  </si>
  <si>
    <t>Primary Physician's Name:</t>
  </si>
  <si>
    <t>If yes, explain below:</t>
  </si>
  <si>
    <t>………..How much &amp; how often?:</t>
  </si>
  <si>
    <t>If yes, what type and how often?:</t>
  </si>
  <si>
    <t>Medication:</t>
  </si>
  <si>
    <t>Dosage:</t>
  </si>
  <si>
    <t>Frequency:</t>
  </si>
  <si>
    <t>OWNERSHIP</t>
  </si>
  <si>
    <t>BENEFICIARY</t>
  </si>
  <si>
    <t>FILLED OUT BY LIONSMARK CAPITAL (AGENT DOES NOT FILL THIS SECTION OUT)</t>
  </si>
  <si>
    <t>Total Commission (must equal 100%):</t>
  </si>
  <si>
    <t>AGENT INFO (NOT INCLUDING LIONSMARK CAPITAL):</t>
  </si>
  <si>
    <t>Type Of Policy :</t>
  </si>
  <si>
    <r>
      <t xml:space="preserve">                      </t>
    </r>
    <r>
      <rPr>
        <b/>
        <i/>
        <sz val="12"/>
        <color theme="1"/>
        <rFont val="Arial"/>
        <family val="2"/>
      </rPr>
      <t>If survivorship policy, fill out below in green cells:</t>
    </r>
  </si>
  <si>
    <t>(in pounds)</t>
  </si>
  <si>
    <t>Substantial weight loss/gain in last year?:</t>
  </si>
  <si>
    <t>Purpose:</t>
  </si>
  <si>
    <t>PRIMARY PHYSICIAN:</t>
  </si>
  <si>
    <t>PHYSICIAN #2:</t>
  </si>
  <si>
    <t>PHYSICIAN #3:</t>
  </si>
  <si>
    <t>universal</t>
  </si>
  <si>
    <t>In-Person</t>
  </si>
  <si>
    <t>Over The Phone</t>
  </si>
  <si>
    <t>I did not meet with them.</t>
  </si>
  <si>
    <t>yes</t>
  </si>
  <si>
    <t>no</t>
  </si>
  <si>
    <t>Household Liquid Assets:</t>
  </si>
  <si>
    <t>Household Annual Expenses:</t>
  </si>
  <si>
    <t>Household Annual Earned Income:</t>
  </si>
  <si>
    <t>Household Annual Passive Income:</t>
  </si>
  <si>
    <t>Insured's Annual Earned Income:</t>
  </si>
  <si>
    <t>Insured's Net Worth:</t>
  </si>
  <si>
    <t>Spouse's Annual Earned Income:</t>
  </si>
  <si>
    <t>Expiration Date:</t>
  </si>
  <si>
    <t>ID Type:</t>
  </si>
  <si>
    <t>Driver's License</t>
  </si>
  <si>
    <t>Passport</t>
  </si>
  <si>
    <t>State ID</t>
  </si>
  <si>
    <t>ID Number:</t>
  </si>
  <si>
    <t>Ever filed for bankruptcy?:</t>
  </si>
  <si>
    <t>12.  Do you consume alcoholic beverages?............................................................................................................................................................................................</t>
  </si>
  <si>
    <t>10.  Were you previously a cigarette smoker but have now stopped?................................................................................................................................................</t>
  </si>
  <si>
    <t>9.  Within the last 12 months, have you used any tobacco products containing nicotine?..............................................................................................................</t>
  </si>
  <si>
    <t>8.  Within the past 5 years, have you been convicted of 3 or more moving violations?..................................................................................................................</t>
  </si>
  <si>
    <t>6.  Within the past 5 years, have you been convicted of a felony?.....................................................................................................................................................</t>
  </si>
  <si>
    <t xml:space="preserve">         of the heart or arteries?.......................................................................................................................................................................................................................</t>
  </si>
  <si>
    <t xml:space="preserve">   b.  Diabetes or disease of any glands?…………………………………………………………………………………………………………………......................</t>
  </si>
  <si>
    <t xml:space="preserve">   e.  Liver or kidney disorder……………………………………………………………………………………………………………………………….......................</t>
  </si>
  <si>
    <t xml:space="preserve">   f.  Mental or nervous disorder?…………………………………………………………………………………………………………………………........................</t>
  </si>
  <si>
    <t>13.  Do you regularly drive a car?.............................................................................................................................................................................................................</t>
  </si>
  <si>
    <t>If yes, how often?:</t>
  </si>
  <si>
    <t>14.  Do you drive to work?..........................................................................................................................................................................................................................</t>
  </si>
  <si>
    <t>If no, how do you get to work?</t>
  </si>
  <si>
    <t>15.  What type of exercise routine have you had in the last 12 months?</t>
  </si>
  <si>
    <t>Average Duration Per Session</t>
  </si>
  <si>
    <t>Frequency</t>
  </si>
  <si>
    <t>Type of Activity/Exercise</t>
  </si>
  <si>
    <t>Multiplier Type (if applicable):</t>
  </si>
  <si>
    <t>Allianz - Standard</t>
  </si>
  <si>
    <t>Allianz - Bonused</t>
  </si>
  <si>
    <t>Allianz - Select</t>
  </si>
  <si>
    <t>NLG - Enhancer</t>
  </si>
  <si>
    <t>PacLife - Classic</t>
  </si>
  <si>
    <t>PacLife - Performance</t>
  </si>
  <si>
    <t>PacLife - Performance Plus</t>
  </si>
  <si>
    <t>Penn Mutual - Classic</t>
  </si>
  <si>
    <t>Penn Mutual - High Cap</t>
  </si>
  <si>
    <t>Symetra - Base</t>
  </si>
  <si>
    <t>Symetra - Core</t>
  </si>
  <si>
    <t>Household Net Worth (including house and business):</t>
  </si>
  <si>
    <t>11.  Within the past 5 years, have you used tobacco or marijuana (ie: cigars, pipe, chew, dip or cigarettes more than 5 times per year?).........................</t>
  </si>
  <si>
    <t>How many years has the agent known the client?:</t>
  </si>
  <si>
    <t>Is the client related to the agent or the agent's spouse?:</t>
  </si>
  <si>
    <t>……………………….If yes, how?:</t>
  </si>
  <si>
    <t>****Fill out ALL the YELLOW cells, and the GREEN cells if they apply…</t>
  </si>
  <si>
    <t>LLC</t>
  </si>
  <si>
    <t>C-Corp</t>
  </si>
  <si>
    <t>S-Corp</t>
  </si>
  <si>
    <t>LIONSMARK OFFICE USE ONLY BELOW</t>
  </si>
  <si>
    <t>Revocable</t>
  </si>
  <si>
    <t>Irrevocable</t>
  </si>
  <si>
    <t>1035 amount transferring in:</t>
  </si>
  <si>
    <t xml:space="preserve">   d.  Cancer or tumors?…………………………………………………………………………………………………………………………………….......................</t>
  </si>
  <si>
    <t xml:space="preserve">   c.  Asthma, bronchitis, pneumonia, emphysema or any lung disorder?…….……………………………………………………………………….........................</t>
  </si>
  <si>
    <t>7.  Within the past 5 years, have you been convicted of driving while intoxicated or had a driver's license restricted or revoked? ….....................................</t>
  </si>
  <si>
    <t>5.  Have you ever had life insurance declined, rated, modified, cancelled or not renewed?..........................................................................................................</t>
  </si>
  <si>
    <t>4.  Have you applied for any other life insurance within the last 3 months?......................................................................................................................................</t>
  </si>
  <si>
    <t>3.  Within the next 2 years do you plan or expect to travel/reside outside the USA?......................................................................................................................</t>
  </si>
  <si>
    <t xml:space="preserve">     scuba diving, auto / motorboat / motorcycle racing, hang gliding, or mountain climbing?........................................................................................................</t>
  </si>
  <si>
    <t>1.  Within the next 2 years do you plan to fly, or within the last 2 years have you flown, as a pilot, student pilot, or crewmember?...........................................</t>
  </si>
  <si>
    <t>COLLATERAL:</t>
  </si>
  <si>
    <t>Cash</t>
  </si>
  <si>
    <t>Bonds</t>
  </si>
  <si>
    <t>Money Market</t>
  </si>
  <si>
    <t>CDs</t>
  </si>
  <si>
    <t>Securities</t>
  </si>
  <si>
    <t>CSV in Existing Life Policy</t>
  </si>
  <si>
    <t>Collateral Type:</t>
  </si>
  <si>
    <t>Descripton of Collateral:</t>
  </si>
  <si>
    <t>Lender:</t>
  </si>
  <si>
    <t>1-Year USTDYC</t>
  </si>
  <si>
    <t>Type of Loan:</t>
  </si>
  <si>
    <t>Fixed</t>
  </si>
  <si>
    <t>Variable</t>
  </si>
  <si>
    <t>First-Dollar Financing</t>
  </si>
  <si>
    <t>Leveraged Index Arbitrage</t>
  </si>
  <si>
    <t>Omakase</t>
  </si>
  <si>
    <t>Partial-Equity Interest Accrual</t>
  </si>
  <si>
    <t>Financing Design:</t>
  </si>
  <si>
    <t xml:space="preserve">**Upload at </t>
  </si>
  <si>
    <t>https://www.lionsmarkcapital.com/submitcarrierapplication</t>
  </si>
  <si>
    <t>100% Index Allocation</t>
  </si>
  <si>
    <t>Dollar Cost Averaging</t>
  </si>
  <si>
    <t>SIT Form Needed?:</t>
  </si>
  <si>
    <t>NLG - Enhancer Plus</t>
  </si>
  <si>
    <t>NLG - Enhancer Max</t>
  </si>
  <si>
    <t>3rd-Year Financing with Accrual</t>
  </si>
  <si>
    <t>5-Year USTDYC</t>
  </si>
  <si>
    <t>SOFR</t>
  </si>
  <si>
    <t>Prime</t>
  </si>
  <si>
    <r>
      <t xml:space="preserve"> Are you currently under treatment by a physician for a health problem and/or taking any medications?</t>
    </r>
    <r>
      <rPr>
        <sz val="12"/>
        <color theme="1"/>
        <rFont val="Arial"/>
        <family val="2"/>
      </rPr>
      <t>……………………..................……...............</t>
    </r>
  </si>
  <si>
    <t>If collateral is potentially required at any point (as shown in the Lionsmark proposal), please fill out this COLLATERAL section…</t>
  </si>
  <si>
    <t>Darren Sugiyama</t>
  </si>
  <si>
    <t>n/a</t>
  </si>
  <si>
    <t>Screenshare/Zoom</t>
  </si>
  <si>
    <t>Of the non-Lionsmark split, what is your split?:</t>
  </si>
  <si>
    <t>Are you splitting with another agent (besides Lionsmark)?:</t>
  </si>
  <si>
    <t>Of the non-Lionsmark split, what is Agent 2's split?:</t>
  </si>
  <si>
    <t>Of the non-Lionsmark split, what is Agent 3's split?:</t>
  </si>
  <si>
    <t>CMT</t>
  </si>
  <si>
    <t>Fixed 5-Year</t>
  </si>
  <si>
    <t>Fixed 15-Year</t>
  </si>
  <si>
    <t>Fixed 10-Year</t>
  </si>
  <si>
    <t>No</t>
  </si>
  <si>
    <t>Beneficiary:</t>
  </si>
  <si>
    <t>Owner:</t>
  </si>
  <si>
    <t>version 2022-07-12</t>
  </si>
  <si>
    <t>Real Estate</t>
  </si>
  <si>
    <t>Gross Value Of Collateral:</t>
  </si>
  <si>
    <t>How was this application was taken?: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</si>
</sst>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000\-00\-0000"/>
    <numFmt numFmtId="166" formatCode="&quot;$&quot;#,##0"/>
    <numFmt numFmtId="167" formatCode="[&lt;=9999999]###\-####;\(###\)\ ###\-####"/>
    <numFmt numFmtId="168" formatCode="m/d/yyyy;@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Helvetica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0" borderId="0" xfId="0" applyFont="1"/>
    <xf numFmtId="0" fontId="8" fillId="3" borderId="0" xfId="0" applyFont="1" applyFill="1"/>
    <xf numFmtId="0" fontId="6" fillId="3" borderId="0" xfId="0" applyFont="1" applyFill="1" applyAlignment="1">
      <alignment horizontal="right"/>
    </xf>
    <xf numFmtId="0" fontId="2" fillId="3" borderId="0" xfId="0" applyFont="1" applyFill="1"/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166" fontId="2" fillId="4" borderId="1" xfId="0" applyNumberFormat="1" applyFont="1" applyFill="1" applyBorder="1" applyAlignment="1" applyProtection="1">
      <alignment horizontal="center"/>
      <protection locked="0"/>
    </xf>
    <xf numFmtId="167" fontId="2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10" fontId="2" fillId="4" borderId="3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12" fillId="4" borderId="1" xfId="1" applyFill="1" applyBorder="1" applyAlignment="1" applyProtection="1">
      <alignment horizontal="center"/>
      <protection locked="0"/>
    </xf>
    <xf numFmtId="10" fontId="4" fillId="2" borderId="5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9" fillId="0" borderId="0" xfId="0" applyFont="1"/>
    <xf numFmtId="0" fontId="9" fillId="6" borderId="0" xfId="0" applyFont="1" applyFill="1" applyAlignment="1">
      <alignment horizontal="left"/>
    </xf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13" fillId="6" borderId="0" xfId="0" applyFont="1" applyFill="1" applyAlignment="1">
      <alignment horizontal="center"/>
    </xf>
    <xf numFmtId="0" fontId="9" fillId="6" borderId="0" xfId="0" applyFont="1" applyFill="1"/>
    <xf numFmtId="0" fontId="14" fillId="5" borderId="1" xfId="0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/>
      <protection locked="0"/>
    </xf>
    <xf numFmtId="0" fontId="9" fillId="5" borderId="3" xfId="0" applyFont="1" applyFill="1" applyBorder="1" applyAlignment="1" applyProtection="1">
      <alignment horizontal="center"/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6" fillId="3" borderId="0" xfId="0" applyFont="1" applyFill="1" applyAlignment="1">
      <alignment horizontal="left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 applyAlignment="1">
      <alignment horizontal="right"/>
    </xf>
    <xf numFmtId="0" fontId="5" fillId="9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4" fillId="9" borderId="0" xfId="0" applyFont="1" applyFill="1" applyBorder="1" applyAlignment="1">
      <alignment horizontal="left"/>
    </xf>
    <xf numFmtId="0" fontId="5" fillId="9" borderId="7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right"/>
    </xf>
    <xf numFmtId="0" fontId="3" fillId="9" borderId="0" xfId="0" applyFont="1" applyFill="1" applyAlignment="1">
      <alignment horizontal="right"/>
    </xf>
    <xf numFmtId="10" fontId="3" fillId="9" borderId="0" xfId="0" applyNumberFormat="1" applyFont="1" applyFill="1" applyAlignment="1">
      <alignment horizontal="center"/>
    </xf>
    <xf numFmtId="166" fontId="3" fillId="9" borderId="0" xfId="0" applyNumberFormat="1" applyFont="1" applyFill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6" fillId="3" borderId="0" xfId="0" applyFont="1" applyFill="1"/>
    <xf numFmtId="0" fontId="2" fillId="4" borderId="1" xfId="0" applyFont="1" applyFill="1" applyBorder="1" applyAlignment="1" applyProtection="1">
      <alignment horizontal="center" wrapText="1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9" fillId="5" borderId="6" xfId="0" applyFont="1" applyFill="1" applyBorder="1" applyAlignment="1" applyProtection="1">
      <alignment horizontal="center" wrapText="1"/>
      <protection locked="0"/>
    </xf>
    <xf numFmtId="0" fontId="15" fillId="10" borderId="4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right"/>
    </xf>
    <xf numFmtId="0" fontId="2" fillId="7" borderId="0" xfId="0" applyFont="1" applyFill="1" applyAlignment="1" applyProtection="1">
      <alignment horizontal="left" wrapText="1"/>
      <protection locked="0"/>
    </xf>
    <xf numFmtId="10" fontId="4" fillId="3" borderId="7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Alignment="1" applyProtection="1">
      <alignment horizontal="left" wrapText="1"/>
      <protection locked="0"/>
    </xf>
    <xf numFmtId="0" fontId="2" fillId="9" borderId="0" xfId="0" applyFont="1" applyFill="1" applyAlignment="1">
      <alignment horizontal="left"/>
    </xf>
    <xf numFmtId="0" fontId="17" fillId="2" borderId="5" xfId="0" applyFont="1" applyFill="1" applyBorder="1" applyAlignment="1">
      <alignment horizontal="right"/>
    </xf>
    <xf numFmtId="0" fontId="2" fillId="11" borderId="1" xfId="0" applyFont="1" applyFill="1" applyBorder="1" applyAlignment="1" applyProtection="1">
      <alignment horizontal="center"/>
      <protection locked="0"/>
    </xf>
    <xf numFmtId="0" fontId="11" fillId="11" borderId="3" xfId="0" applyFont="1" applyFill="1" applyBorder="1" applyAlignment="1" applyProtection="1">
      <alignment horizontal="center"/>
      <protection locked="0"/>
    </xf>
    <xf numFmtId="164" fontId="2" fillId="11" borderId="1" xfId="0" applyNumberFormat="1" applyFont="1" applyFill="1" applyBorder="1" applyAlignment="1" applyProtection="1">
      <alignment horizontal="center"/>
      <protection locked="0"/>
    </xf>
    <xf numFmtId="0" fontId="10" fillId="11" borderId="1" xfId="0" applyFont="1" applyFill="1" applyBorder="1" applyAlignment="1" applyProtection="1">
      <alignment horizontal="center"/>
      <protection locked="0"/>
    </xf>
    <xf numFmtId="165" fontId="2" fillId="11" borderId="1" xfId="0" applyNumberFormat="1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>
      <alignment horizontal="center"/>
    </xf>
    <xf numFmtId="0" fontId="2" fillId="12" borderId="3" xfId="0" applyFont="1" applyFill="1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166" fontId="2" fillId="12" borderId="1" xfId="0" applyNumberFormat="1" applyFont="1" applyFill="1" applyBorder="1" applyAlignment="1" applyProtection="1">
      <alignment horizontal="center"/>
      <protection locked="0"/>
    </xf>
    <xf numFmtId="166" fontId="2" fillId="12" borderId="2" xfId="0" applyNumberFormat="1" applyFont="1" applyFill="1" applyBorder="1" applyAlignment="1" applyProtection="1">
      <alignment horizontal="center"/>
      <protection locked="0"/>
    </xf>
    <xf numFmtId="10" fontId="2" fillId="12" borderId="3" xfId="0" applyNumberFormat="1" applyFont="1" applyFill="1" applyBorder="1" applyAlignment="1" applyProtection="1">
      <alignment horizontal="center"/>
      <protection locked="0"/>
    </xf>
    <xf numFmtId="0" fontId="3" fillId="12" borderId="1" xfId="0" applyFont="1" applyFill="1" applyBorder="1" applyAlignment="1" applyProtection="1">
      <alignment horizontal="center"/>
      <protection locked="0"/>
    </xf>
    <xf numFmtId="10" fontId="9" fillId="1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68" fontId="2" fillId="4" borderId="1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right"/>
    </xf>
    <xf numFmtId="0" fontId="19" fillId="12" borderId="1" xfId="0" applyFont="1" applyFill="1" applyBorder="1" applyAlignment="1" applyProtection="1">
      <alignment horizontal="center"/>
      <protection locked="0"/>
    </xf>
    <xf numFmtId="0" fontId="20" fillId="3" borderId="0" xfId="0" applyFont="1" applyFill="1" applyAlignment="1">
      <alignment horizontal="right" vertical="center"/>
    </xf>
    <xf numFmtId="0" fontId="21" fillId="3" borderId="0" xfId="1" applyFont="1" applyFill="1" applyAlignment="1" applyProtection="1">
      <alignment horizontal="left" vertical="center"/>
      <protection locked="0"/>
    </xf>
    <xf numFmtId="10" fontId="2" fillId="4" borderId="1" xfId="0" applyNumberFormat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723900</xdr:colOff>
      <xdr:row>0</xdr:row>
      <xdr:rowOff>200025</xdr:rowOff>
    </xdr:from>
    <xdr:to>
      <xdr:col>5</xdr:col>
      <xdr:colOff>187008</xdr:colOff>
      <xdr:row>0</xdr:row>
      <xdr:rowOff>513253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A95A5F-37FC-BA40-A0C4-34AF7681E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5425" y="200025"/>
          <a:ext cx="1711008" cy="3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ionsmarkcapital.com/submitcarrierappl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DE6D-A9DF-3147-BEF6-DEF9167BCCDF}">
  <dimension ref="A1:K307"/>
  <sheetViews>
    <sheetView tabSelected="1" workbookViewId="0">
      <selection activeCell="B6" sqref="B6"/>
    </sheetView>
  </sheetViews>
  <sheetFormatPr baseColWidth="10" defaultColWidth="18.33203125" defaultRowHeight="16" x14ac:dyDescent="0.2"/>
  <cols>
    <col min="1" max="1" width="57.6640625" style="2" customWidth="1"/>
    <col min="2" max="2" width="26.33203125" style="4" customWidth="1"/>
    <col min="3" max="3" width="31.1640625" style="2" customWidth="1"/>
    <col min="4" max="4" width="26.33203125" style="4" customWidth="1"/>
    <col min="5" max="5" width="3.1640625" style="9" customWidth="1"/>
    <col min="6" max="6" width="3.1640625" style="10" customWidth="1"/>
    <col min="7" max="7" width="42.5" style="1" customWidth="1"/>
    <col min="8" max="8" width="39.1640625" style="1" hidden="1" customWidth="1"/>
    <col min="9" max="9" width="18.33203125" style="1" customWidth="1"/>
    <col min="10" max="16384" width="18.33203125" style="1"/>
  </cols>
  <sheetData>
    <row r="1" spans="1:8" ht="51" customHeight="1" x14ac:dyDescent="0.2">
      <c r="A1" s="111" t="s">
        <v>246</v>
      </c>
      <c r="B1" s="112" t="s">
        <v>247</v>
      </c>
      <c r="C1" s="5"/>
      <c r="D1" s="6"/>
      <c r="E1" s="11"/>
      <c r="F1" s="12"/>
      <c r="G1" s="21"/>
    </row>
    <row r="2" spans="1:8" x14ac:dyDescent="0.2">
      <c r="A2" s="13" t="s">
        <v>0</v>
      </c>
      <c r="B2" s="14"/>
      <c r="C2" s="89" t="s">
        <v>273</v>
      </c>
      <c r="D2" s="14"/>
      <c r="E2" s="14"/>
      <c r="F2" s="82" t="s">
        <v>157</v>
      </c>
      <c r="G2" s="21"/>
    </row>
    <row r="3" spans="1:8" ht="7" customHeight="1" x14ac:dyDescent="0.2">
      <c r="A3" s="32"/>
      <c r="B3" s="35"/>
      <c r="C3" s="21"/>
      <c r="D3" s="21"/>
      <c r="E3" s="35"/>
      <c r="F3" s="35"/>
      <c r="G3" s="21"/>
    </row>
    <row r="4" spans="1:8" ht="16" customHeight="1" x14ac:dyDescent="0.2">
      <c r="A4" s="103" t="s">
        <v>211</v>
      </c>
      <c r="B4" s="35"/>
      <c r="C4" s="8" t="str">
        <f>IF(B252&gt;0,"Agent Name:","")</f>
        <v/>
      </c>
      <c r="D4" s="42" t="str">
        <f>IF(B252&gt;0,B252,"")</f>
        <v/>
      </c>
      <c r="E4" s="35"/>
      <c r="F4" s="35"/>
      <c r="G4" s="21"/>
    </row>
    <row r="5" spans="1:8" ht="13" customHeight="1" x14ac:dyDescent="0.2">
      <c r="A5" s="32"/>
      <c r="B5" s="35"/>
      <c r="C5" s="21"/>
      <c r="D5" s="21"/>
      <c r="E5" s="35"/>
      <c r="F5" s="35"/>
      <c r="G5" s="21"/>
      <c r="H5" s="1" t="s">
        <v>21</v>
      </c>
    </row>
    <row r="6" spans="1:8" ht="16" customHeight="1" x14ac:dyDescent="0.2">
      <c r="A6" s="5" t="s">
        <v>149</v>
      </c>
      <c r="B6" s="23"/>
      <c r="C6" s="21"/>
      <c r="D6" s="21"/>
      <c r="E6" s="35"/>
      <c r="F6" s="35"/>
      <c r="G6" s="21"/>
      <c r="H6" s="1" t="s">
        <v>94</v>
      </c>
    </row>
    <row r="7" spans="1:8" ht="15" customHeight="1" x14ac:dyDescent="0.2">
      <c r="A7" s="32"/>
      <c r="B7" s="33"/>
      <c r="C7" s="74" t="s">
        <v>150</v>
      </c>
      <c r="D7" s="1"/>
      <c r="E7" s="35"/>
      <c r="F7" s="35"/>
      <c r="G7" s="21"/>
    </row>
    <row r="8" spans="1:8" x14ac:dyDescent="0.2">
      <c r="A8" s="5" t="s">
        <v>83</v>
      </c>
      <c r="B8" s="22"/>
      <c r="C8" s="37" t="s">
        <v>96</v>
      </c>
      <c r="D8" s="90"/>
      <c r="E8" s="11"/>
      <c r="F8" s="12"/>
      <c r="G8" s="21"/>
    </row>
    <row r="9" spans="1:8" x14ac:dyDescent="0.2">
      <c r="A9" s="5" t="s">
        <v>1</v>
      </c>
      <c r="B9" s="23"/>
      <c r="C9" s="37" t="s">
        <v>1</v>
      </c>
      <c r="D9" s="90"/>
      <c r="E9" s="11"/>
      <c r="F9" s="12"/>
      <c r="G9" s="21"/>
    </row>
    <row r="10" spans="1:8" x14ac:dyDescent="0.2">
      <c r="A10" s="5" t="s">
        <v>2</v>
      </c>
      <c r="B10" s="23"/>
      <c r="C10" s="37" t="s">
        <v>2</v>
      </c>
      <c r="D10" s="90"/>
      <c r="E10" s="11"/>
      <c r="F10" s="12"/>
      <c r="G10" s="21"/>
    </row>
    <row r="11" spans="1:8" x14ac:dyDescent="0.2">
      <c r="A11" s="5"/>
      <c r="B11" s="6"/>
      <c r="C11" s="37"/>
      <c r="D11" s="38"/>
      <c r="E11" s="11"/>
      <c r="F11" s="12"/>
      <c r="G11" s="21"/>
    </row>
    <row r="12" spans="1:8" x14ac:dyDescent="0.2">
      <c r="A12" s="5" t="s">
        <v>3</v>
      </c>
      <c r="B12" s="23"/>
      <c r="C12" s="37" t="s">
        <v>3</v>
      </c>
      <c r="D12" s="90"/>
      <c r="E12" s="11"/>
      <c r="F12" s="12"/>
      <c r="G12" s="21"/>
    </row>
    <row r="13" spans="1:8" x14ac:dyDescent="0.2">
      <c r="A13" s="5" t="s">
        <v>4</v>
      </c>
      <c r="B13" s="108"/>
      <c r="C13" s="37" t="s">
        <v>4</v>
      </c>
      <c r="D13" s="92"/>
      <c r="E13" s="11"/>
      <c r="F13" s="12"/>
      <c r="G13" s="21"/>
    </row>
    <row r="14" spans="1:8" x14ac:dyDescent="0.2">
      <c r="A14" s="5" t="s">
        <v>5</v>
      </c>
      <c r="B14" s="24"/>
      <c r="C14" s="37" t="s">
        <v>5</v>
      </c>
      <c r="D14" s="94"/>
      <c r="E14" s="11"/>
      <c r="F14" s="12"/>
      <c r="G14" s="21"/>
    </row>
    <row r="15" spans="1:8" x14ac:dyDescent="0.2">
      <c r="A15" s="21"/>
      <c r="B15" s="21"/>
      <c r="C15" s="37"/>
      <c r="D15" s="38"/>
      <c r="E15" s="11"/>
      <c r="F15" s="12"/>
      <c r="G15" s="21"/>
    </row>
    <row r="16" spans="1:8" x14ac:dyDescent="0.2">
      <c r="A16" s="5" t="s">
        <v>171</v>
      </c>
      <c r="B16" s="23"/>
      <c r="C16" s="5" t="s">
        <v>171</v>
      </c>
      <c r="D16" s="90"/>
      <c r="E16" s="11"/>
      <c r="F16" s="12"/>
      <c r="G16" s="21"/>
      <c r="H16" s="1" t="s">
        <v>173</v>
      </c>
    </row>
    <row r="17" spans="1:8" x14ac:dyDescent="0.2">
      <c r="A17" s="5" t="s">
        <v>175</v>
      </c>
      <c r="B17" s="23"/>
      <c r="C17" s="5" t="s">
        <v>175</v>
      </c>
      <c r="D17" s="90"/>
      <c r="E17" s="11"/>
      <c r="F17" s="12"/>
      <c r="G17" s="21"/>
      <c r="H17" s="1" t="s">
        <v>172</v>
      </c>
    </row>
    <row r="18" spans="1:8" x14ac:dyDescent="0.2">
      <c r="A18" s="5" t="s">
        <v>8</v>
      </c>
      <c r="B18" s="23"/>
      <c r="C18" s="5" t="s">
        <v>8</v>
      </c>
      <c r="D18" s="90"/>
      <c r="E18" s="11"/>
      <c r="F18" s="12"/>
      <c r="G18" s="21"/>
      <c r="H18" s="1" t="s">
        <v>174</v>
      </c>
    </row>
    <row r="19" spans="1:8" x14ac:dyDescent="0.2">
      <c r="A19" s="5" t="s">
        <v>170</v>
      </c>
      <c r="B19" s="107"/>
      <c r="C19" s="5" t="s">
        <v>170</v>
      </c>
      <c r="D19" s="90"/>
      <c r="E19" s="11"/>
      <c r="F19" s="12"/>
      <c r="G19" s="21"/>
    </row>
    <row r="20" spans="1:8" x14ac:dyDescent="0.2">
      <c r="A20" s="5"/>
      <c r="B20" s="6"/>
      <c r="C20" s="5"/>
      <c r="D20" s="5"/>
      <c r="E20" s="11"/>
      <c r="F20" s="12"/>
      <c r="G20" s="21"/>
    </row>
    <row r="21" spans="1:8" x14ac:dyDescent="0.2">
      <c r="A21" s="5" t="s">
        <v>6</v>
      </c>
      <c r="B21" s="23"/>
      <c r="C21" s="5"/>
      <c r="D21" s="5"/>
      <c r="E21" s="11"/>
      <c r="F21" s="12"/>
      <c r="G21" s="21"/>
    </row>
    <row r="22" spans="1:8" x14ac:dyDescent="0.2">
      <c r="A22" s="5" t="s">
        <v>7</v>
      </c>
      <c r="B22" s="23"/>
      <c r="C22" s="5"/>
      <c r="D22" s="5"/>
      <c r="E22" s="11"/>
      <c r="F22" s="12"/>
      <c r="G22" s="21"/>
    </row>
    <row r="23" spans="1:8" x14ac:dyDescent="0.2">
      <c r="A23" s="5" t="s">
        <v>8</v>
      </c>
      <c r="B23" s="23"/>
      <c r="C23" s="5"/>
      <c r="D23" s="5"/>
      <c r="E23" s="11"/>
      <c r="F23" s="12"/>
      <c r="G23" s="21"/>
    </row>
    <row r="24" spans="1:8" x14ac:dyDescent="0.2">
      <c r="A24" s="5" t="s">
        <v>9</v>
      </c>
      <c r="B24" s="23"/>
      <c r="C24" s="5"/>
      <c r="D24" s="5"/>
      <c r="E24" s="11"/>
      <c r="F24" s="12"/>
      <c r="G24" s="21"/>
    </row>
    <row r="25" spans="1:8" x14ac:dyDescent="0.2">
      <c r="A25" s="5" t="s">
        <v>98</v>
      </c>
      <c r="B25" s="23"/>
      <c r="C25" s="5"/>
      <c r="D25" s="5"/>
      <c r="E25" s="11"/>
      <c r="F25" s="12"/>
      <c r="G25" s="21"/>
    </row>
    <row r="26" spans="1:8" x14ac:dyDescent="0.2">
      <c r="A26" s="5"/>
      <c r="B26" s="6"/>
      <c r="C26" s="5"/>
      <c r="D26" s="5"/>
      <c r="E26" s="11"/>
      <c r="F26" s="12"/>
      <c r="G26" s="21"/>
    </row>
    <row r="27" spans="1:8" x14ac:dyDescent="0.2">
      <c r="A27" s="5" t="s">
        <v>42</v>
      </c>
      <c r="B27" s="26"/>
      <c r="C27" s="5"/>
      <c r="D27" s="5"/>
      <c r="E27" s="11"/>
      <c r="F27" s="12"/>
      <c r="G27" s="21"/>
    </row>
    <row r="28" spans="1:8" x14ac:dyDescent="0.2">
      <c r="A28" s="5" t="s">
        <v>43</v>
      </c>
      <c r="B28" s="29"/>
      <c r="C28" s="5"/>
      <c r="D28" s="5"/>
      <c r="E28" s="11"/>
      <c r="F28" s="12"/>
      <c r="G28" s="21"/>
    </row>
    <row r="29" spans="1:8" x14ac:dyDescent="0.2">
      <c r="A29" s="5"/>
      <c r="B29" s="6"/>
      <c r="C29" s="5"/>
      <c r="D29" s="5"/>
      <c r="E29" s="11"/>
      <c r="F29" s="12"/>
      <c r="G29" s="21"/>
    </row>
    <row r="30" spans="1:8" x14ac:dyDescent="0.2">
      <c r="A30" s="5" t="s">
        <v>10</v>
      </c>
      <c r="B30" s="23"/>
      <c r="C30" s="5"/>
      <c r="D30" s="5"/>
      <c r="E30" s="11"/>
      <c r="F30" s="12"/>
      <c r="G30" s="21"/>
    </row>
    <row r="31" spans="1:8" x14ac:dyDescent="0.2">
      <c r="A31" s="5" t="s">
        <v>7</v>
      </c>
      <c r="B31" s="23"/>
      <c r="C31" s="5"/>
      <c r="D31" s="5"/>
      <c r="E31" s="11"/>
      <c r="F31" s="12"/>
      <c r="G31" s="21"/>
    </row>
    <row r="32" spans="1:8" x14ac:dyDescent="0.2">
      <c r="A32" s="5" t="s">
        <v>8</v>
      </c>
      <c r="B32" s="23"/>
      <c r="C32" s="5"/>
      <c r="D32" s="5"/>
      <c r="E32" s="11"/>
      <c r="F32" s="12"/>
      <c r="G32" s="21"/>
    </row>
    <row r="33" spans="1:8" x14ac:dyDescent="0.2">
      <c r="A33" s="5" t="s">
        <v>9</v>
      </c>
      <c r="B33" s="23"/>
      <c r="C33" s="5"/>
      <c r="D33" s="5"/>
      <c r="E33" s="11"/>
      <c r="F33" s="12"/>
      <c r="G33" s="21"/>
    </row>
    <row r="34" spans="1:8" x14ac:dyDescent="0.2">
      <c r="A34" s="2" t="s">
        <v>84</v>
      </c>
      <c r="B34" s="29"/>
      <c r="C34" s="21"/>
      <c r="D34" s="21"/>
      <c r="E34" s="11"/>
      <c r="F34" s="12"/>
      <c r="G34" s="21"/>
    </row>
    <row r="35" spans="1:8" x14ac:dyDescent="0.2">
      <c r="A35" s="5" t="s">
        <v>85</v>
      </c>
      <c r="B35" s="23"/>
      <c r="C35" s="5"/>
      <c r="D35" s="5"/>
      <c r="E35" s="11"/>
      <c r="F35" s="12"/>
      <c r="G35" s="21"/>
    </row>
    <row r="36" spans="1:8" x14ac:dyDescent="0.2">
      <c r="A36" s="5" t="s">
        <v>93</v>
      </c>
      <c r="B36" s="23"/>
      <c r="C36" s="5"/>
      <c r="D36" s="5"/>
      <c r="E36" s="11"/>
      <c r="F36" s="12"/>
      <c r="G36" s="21"/>
      <c r="H36" s="1" t="s">
        <v>12</v>
      </c>
    </row>
    <row r="37" spans="1:8" x14ac:dyDescent="0.2">
      <c r="A37" s="5" t="s">
        <v>92</v>
      </c>
      <c r="B37" s="23"/>
      <c r="C37" s="21"/>
      <c r="D37" s="21"/>
      <c r="E37" s="11"/>
      <c r="F37" s="12"/>
      <c r="G37" s="21"/>
      <c r="H37" s="1" t="s">
        <v>13</v>
      </c>
    </row>
    <row r="38" spans="1:8" x14ac:dyDescent="0.2">
      <c r="A38" s="21"/>
      <c r="B38" s="21"/>
      <c r="C38" s="21"/>
      <c r="D38" s="21"/>
      <c r="E38" s="11"/>
      <c r="F38" s="12"/>
      <c r="G38" s="21"/>
      <c r="H38" s="1" t="s">
        <v>14</v>
      </c>
    </row>
    <row r="39" spans="1:8" x14ac:dyDescent="0.2">
      <c r="A39" s="5" t="s">
        <v>167</v>
      </c>
      <c r="B39" s="25"/>
      <c r="C39" s="21"/>
      <c r="D39" s="21"/>
      <c r="E39" s="11"/>
      <c r="F39" s="12"/>
      <c r="G39" s="21"/>
      <c r="H39" s="1" t="s">
        <v>15</v>
      </c>
    </row>
    <row r="40" spans="1:8" x14ac:dyDescent="0.2">
      <c r="A40" s="5" t="s">
        <v>168</v>
      </c>
      <c r="B40" s="25"/>
      <c r="C40" s="21"/>
      <c r="D40" s="21"/>
      <c r="E40" s="11"/>
      <c r="F40" s="12"/>
      <c r="G40" s="21"/>
      <c r="H40" s="1" t="s">
        <v>16</v>
      </c>
    </row>
    <row r="41" spans="1:8" x14ac:dyDescent="0.2">
      <c r="A41" s="5" t="s">
        <v>176</v>
      </c>
      <c r="B41" s="23"/>
      <c r="C41" s="21"/>
      <c r="D41" s="21"/>
      <c r="E41" s="11"/>
      <c r="F41" s="12"/>
      <c r="G41" s="21"/>
    </row>
    <row r="42" spans="1:8" x14ac:dyDescent="0.2">
      <c r="A42" s="21"/>
      <c r="B42" s="21"/>
      <c r="C42" s="21"/>
      <c r="D42" s="21"/>
      <c r="E42" s="11"/>
      <c r="F42" s="12"/>
      <c r="G42" s="21"/>
    </row>
    <row r="43" spans="1:8" x14ac:dyDescent="0.2">
      <c r="A43" s="5" t="s">
        <v>169</v>
      </c>
      <c r="B43" s="25"/>
      <c r="C43" s="21"/>
      <c r="D43" s="21"/>
      <c r="E43" s="11"/>
      <c r="F43" s="12"/>
      <c r="G43" s="21"/>
    </row>
    <row r="44" spans="1:8" x14ac:dyDescent="0.2">
      <c r="A44" s="21"/>
      <c r="B44" s="21"/>
      <c r="C44" s="21"/>
      <c r="D44" s="21"/>
      <c r="E44" s="11"/>
      <c r="F44" s="12"/>
      <c r="G44" s="21"/>
    </row>
    <row r="45" spans="1:8" x14ac:dyDescent="0.2">
      <c r="A45" s="5" t="s">
        <v>165</v>
      </c>
      <c r="B45" s="25"/>
      <c r="C45" s="21"/>
      <c r="D45" s="21"/>
      <c r="E45" s="11"/>
      <c r="F45" s="12"/>
      <c r="G45" s="21"/>
    </row>
    <row r="46" spans="1:8" x14ac:dyDescent="0.2">
      <c r="A46" s="5" t="s">
        <v>166</v>
      </c>
      <c r="B46" s="25"/>
      <c r="C46" s="21"/>
      <c r="D46" s="21"/>
      <c r="E46" s="11"/>
      <c r="F46" s="12"/>
      <c r="G46" s="21"/>
    </row>
    <row r="47" spans="1:8" x14ac:dyDescent="0.2">
      <c r="A47" s="5" t="s">
        <v>104</v>
      </c>
      <c r="B47" s="23"/>
      <c r="C47" s="21"/>
      <c r="D47" s="21"/>
      <c r="E47" s="11"/>
      <c r="F47" s="12"/>
      <c r="G47" s="21"/>
    </row>
    <row r="48" spans="1:8" x14ac:dyDescent="0.2">
      <c r="A48" s="5" t="s">
        <v>164</v>
      </c>
      <c r="B48" s="25"/>
      <c r="C48" s="21"/>
      <c r="D48" s="21"/>
      <c r="E48" s="11"/>
      <c r="F48" s="12"/>
      <c r="G48" s="21"/>
      <c r="H48" s="1" t="s">
        <v>18</v>
      </c>
    </row>
    <row r="49" spans="1:11" x14ac:dyDescent="0.2">
      <c r="A49" s="5" t="s">
        <v>206</v>
      </c>
      <c r="B49" s="25"/>
      <c r="C49" s="21"/>
      <c r="D49" s="21"/>
      <c r="E49" s="11"/>
      <c r="F49" s="12"/>
      <c r="G49" s="21"/>
      <c r="H49" s="1" t="s">
        <v>19</v>
      </c>
    </row>
    <row r="50" spans="1:11" x14ac:dyDescent="0.2">
      <c r="A50" s="5" t="s">
        <v>163</v>
      </c>
      <c r="B50" s="25"/>
      <c r="C50" s="21"/>
      <c r="D50" s="21"/>
      <c r="E50" s="11"/>
      <c r="F50" s="12"/>
      <c r="G50" s="21"/>
      <c r="H50" s="1" t="s">
        <v>20</v>
      </c>
    </row>
    <row r="51" spans="1:11" x14ac:dyDescent="0.2">
      <c r="A51" s="1"/>
      <c r="B51" s="1"/>
      <c r="C51" s="21"/>
      <c r="D51" s="21"/>
      <c r="E51" s="11"/>
      <c r="F51" s="12"/>
      <c r="G51" s="21"/>
    </row>
    <row r="52" spans="1:11" x14ac:dyDescent="0.2">
      <c r="A52" s="5" t="s">
        <v>11</v>
      </c>
      <c r="B52" s="23"/>
      <c r="C52" s="21"/>
      <c r="D52" s="21"/>
      <c r="E52" s="11"/>
      <c r="F52" s="12"/>
      <c r="G52" s="21"/>
      <c r="H52" s="1" t="s">
        <v>88</v>
      </c>
    </row>
    <row r="53" spans="1:11" x14ac:dyDescent="0.2">
      <c r="A53" s="5" t="s">
        <v>103</v>
      </c>
      <c r="B53" s="25"/>
      <c r="C53" s="21"/>
      <c r="D53" s="21"/>
      <c r="E53" s="11"/>
      <c r="F53" s="12"/>
      <c r="G53" s="21"/>
      <c r="H53" s="1" t="s">
        <v>87</v>
      </c>
    </row>
    <row r="54" spans="1:11" x14ac:dyDescent="0.2">
      <c r="A54" s="21"/>
      <c r="B54" s="21"/>
      <c r="C54" s="21"/>
      <c r="D54" s="21"/>
      <c r="E54" s="11"/>
      <c r="F54" s="12"/>
      <c r="G54" s="21"/>
      <c r="H54" s="1" t="s">
        <v>91</v>
      </c>
      <c r="J54" s="41"/>
      <c r="K54" s="41"/>
    </row>
    <row r="55" spans="1:11" x14ac:dyDescent="0.2">
      <c r="A55" s="5" t="s">
        <v>102</v>
      </c>
      <c r="B55" s="23"/>
      <c r="C55" s="21"/>
      <c r="D55" s="21"/>
      <c r="E55" s="11"/>
      <c r="F55" s="12"/>
      <c r="G55" s="21"/>
      <c r="H55" s="1" t="s">
        <v>90</v>
      </c>
      <c r="J55" s="41"/>
      <c r="K55" s="41"/>
    </row>
    <row r="56" spans="1:11" x14ac:dyDescent="0.2">
      <c r="A56" s="5" t="s">
        <v>17</v>
      </c>
      <c r="B56" s="23"/>
      <c r="C56" s="21"/>
      <c r="D56" s="21"/>
      <c r="E56" s="11"/>
      <c r="F56" s="12"/>
      <c r="G56" s="21"/>
      <c r="H56" s="1" t="s">
        <v>89</v>
      </c>
      <c r="J56" s="41"/>
      <c r="K56" s="41"/>
    </row>
    <row r="57" spans="1:11" x14ac:dyDescent="0.2">
      <c r="A57" s="5" t="s">
        <v>22</v>
      </c>
      <c r="B57" s="90"/>
      <c r="C57" s="21"/>
      <c r="D57" s="21"/>
      <c r="E57" s="11"/>
      <c r="F57" s="12"/>
      <c r="G57" s="21"/>
    </row>
    <row r="58" spans="1:11" x14ac:dyDescent="0.2">
      <c r="A58" s="5" t="s">
        <v>86</v>
      </c>
      <c r="B58" s="91"/>
      <c r="C58" s="21"/>
      <c r="D58" s="21"/>
      <c r="E58" s="11"/>
      <c r="F58" s="12"/>
      <c r="G58" s="21"/>
    </row>
    <row r="59" spans="1:11" ht="16" customHeight="1" x14ac:dyDescent="0.2">
      <c r="A59" s="5" t="s">
        <v>99</v>
      </c>
      <c r="B59" s="90"/>
      <c r="C59" s="21"/>
      <c r="D59" s="21"/>
      <c r="E59" s="11"/>
      <c r="F59" s="12"/>
      <c r="G59" s="21"/>
    </row>
    <row r="60" spans="1:11" ht="16" customHeight="1" x14ac:dyDescent="0.2">
      <c r="A60" s="5" t="s">
        <v>100</v>
      </c>
      <c r="B60" s="90"/>
      <c r="C60" s="21"/>
      <c r="D60" s="21"/>
      <c r="E60" s="11"/>
      <c r="F60" s="12"/>
      <c r="G60" s="21"/>
    </row>
    <row r="61" spans="1:11" x14ac:dyDescent="0.2">
      <c r="A61" s="21"/>
      <c r="B61" s="21"/>
      <c r="C61" s="21"/>
      <c r="D61" s="21"/>
      <c r="E61" s="11"/>
      <c r="F61" s="12"/>
      <c r="G61" s="21"/>
    </row>
    <row r="62" spans="1:11" x14ac:dyDescent="0.2">
      <c r="A62" s="13" t="s">
        <v>46</v>
      </c>
      <c r="B62" s="14"/>
      <c r="C62" s="15"/>
      <c r="D62" s="14"/>
      <c r="E62" s="14"/>
      <c r="F62" s="16"/>
      <c r="G62" s="21"/>
    </row>
    <row r="63" spans="1:11" x14ac:dyDescent="0.2">
      <c r="A63" s="32"/>
      <c r="B63" s="33"/>
      <c r="C63" s="34"/>
      <c r="D63" s="33"/>
      <c r="E63" s="35"/>
      <c r="F63" s="35"/>
      <c r="G63" s="21"/>
    </row>
    <row r="64" spans="1:11" x14ac:dyDescent="0.2">
      <c r="A64" s="32"/>
      <c r="B64" s="61" t="s">
        <v>144</v>
      </c>
      <c r="C64" s="34"/>
      <c r="D64" s="61" t="s">
        <v>145</v>
      </c>
      <c r="E64" s="35"/>
      <c r="F64" s="35"/>
      <c r="G64" s="21"/>
      <c r="H64" s="1" t="s">
        <v>21</v>
      </c>
    </row>
    <row r="65" spans="1:8" x14ac:dyDescent="0.2">
      <c r="A65" s="5" t="s">
        <v>39</v>
      </c>
      <c r="B65" s="22"/>
      <c r="C65" s="5" t="s">
        <v>101</v>
      </c>
      <c r="D65" s="22"/>
      <c r="E65" s="11"/>
      <c r="F65" s="12"/>
      <c r="G65" s="21"/>
      <c r="H65" s="1" t="s">
        <v>38</v>
      </c>
    </row>
    <row r="66" spans="1:8" x14ac:dyDescent="0.2">
      <c r="A66" s="5" t="s">
        <v>272</v>
      </c>
      <c r="B66" s="23" t="str">
        <f>""&amp;B8&amp;" "&amp;B10&amp;""</f>
        <v xml:space="preserve"> </v>
      </c>
      <c r="C66" s="5" t="s">
        <v>271</v>
      </c>
      <c r="D66" s="22" t="str">
        <f>B66</f>
        <v xml:space="preserve"> </v>
      </c>
      <c r="E66" s="11"/>
      <c r="F66" s="12"/>
      <c r="G66" s="21"/>
      <c r="H66" s="1" t="s">
        <v>212</v>
      </c>
    </row>
    <row r="67" spans="1:8" x14ac:dyDescent="0.2">
      <c r="A67" s="5" t="b">
        <f>IF(AND(B65=H64,B65&gt;0),"Leave This Cell Blank:",IF(AND(B65=H65,B65&gt;0),"Name of Trustee:",IF(AND(B65=H66,B65&gt;0),"Name of Company Officer:",IF(AND(B65=H67,B65&gt;0),"Name of Company Officer:",IF(AND(B65=H68,B65&gt;0),"Name of Company Officer:")))))</f>
        <v>0</v>
      </c>
      <c r="B67" s="23"/>
      <c r="C67" s="5" t="str">
        <f>IF(D65=H64,"Relationship To Insured:","")</f>
        <v/>
      </c>
      <c r="D67" s="106"/>
      <c r="E67" s="11"/>
      <c r="F67" s="12"/>
      <c r="G67" s="21"/>
      <c r="H67" s="1" t="s">
        <v>213</v>
      </c>
    </row>
    <row r="68" spans="1:8" x14ac:dyDescent="0.2">
      <c r="A68" s="5" t="s">
        <v>40</v>
      </c>
      <c r="B68" s="23" t="str">
        <f>IF(B65=H64,B21,"")</f>
        <v/>
      </c>
      <c r="C68" s="5" t="s">
        <v>44</v>
      </c>
      <c r="D68" s="30">
        <v>1</v>
      </c>
      <c r="E68" s="11"/>
      <c r="F68" s="12"/>
      <c r="G68" s="21"/>
      <c r="H68" s="1" t="s">
        <v>214</v>
      </c>
    </row>
    <row r="69" spans="1:8" x14ac:dyDescent="0.2">
      <c r="A69" s="5" t="s">
        <v>7</v>
      </c>
      <c r="B69" s="23" t="str">
        <f>IF(B65=H64,B22,"")</f>
        <v/>
      </c>
      <c r="C69" s="5" t="s">
        <v>45</v>
      </c>
      <c r="D69" s="23" t="str">
        <f>B68</f>
        <v/>
      </c>
      <c r="E69" s="11"/>
      <c r="F69" s="12"/>
      <c r="G69" s="21"/>
    </row>
    <row r="70" spans="1:8" x14ac:dyDescent="0.2">
      <c r="A70" s="5" t="s">
        <v>8</v>
      </c>
      <c r="B70" s="23" t="str">
        <f>IF(B65=H64,B23,"")</f>
        <v/>
      </c>
      <c r="C70" s="5" t="s">
        <v>7</v>
      </c>
      <c r="D70" s="23" t="str">
        <f t="shared" ref="D70:D72" si="0">B69</f>
        <v/>
      </c>
      <c r="E70" s="11"/>
      <c r="F70" s="12"/>
      <c r="G70" s="21"/>
    </row>
    <row r="71" spans="1:8" x14ac:dyDescent="0.2">
      <c r="A71" s="5" t="s">
        <v>9</v>
      </c>
      <c r="B71" s="23" t="str">
        <f>IF(B65=H64,B24,"")</f>
        <v/>
      </c>
      <c r="C71" s="5" t="s">
        <v>8</v>
      </c>
      <c r="D71" s="23" t="str">
        <f t="shared" si="0"/>
        <v/>
      </c>
      <c r="E71" s="11"/>
      <c r="F71" s="12"/>
    </row>
    <row r="72" spans="1:8" x14ac:dyDescent="0.2">
      <c r="A72" s="5" t="str">
        <f>IF(B65=H64,"DOB of Owner:","Date Entity Was Started:")</f>
        <v>Date Entity Was Started:</v>
      </c>
      <c r="B72" s="108" t="str">
        <f>IF(B65=H64,B13,"")</f>
        <v/>
      </c>
      <c r="C72" s="5" t="s">
        <v>9</v>
      </c>
      <c r="D72" s="23" t="str">
        <f t="shared" si="0"/>
        <v/>
      </c>
      <c r="E72" s="11"/>
      <c r="F72" s="12"/>
      <c r="G72" s="21"/>
    </row>
    <row r="73" spans="1:8" x14ac:dyDescent="0.2">
      <c r="A73" s="5" t="str">
        <f>IF(B65=H64,"SS# of Owner:","Tax ID# of Entity:")</f>
        <v>Tax ID# of Entity:</v>
      </c>
      <c r="B73" s="24" t="str">
        <f>IF(B65=H64,B14,"")</f>
        <v/>
      </c>
      <c r="C73" s="5" t="str">
        <f>IF(D65=H64,"SS# of Beneficiary:","Tax ID# of Entity:")</f>
        <v>Tax ID# of Entity:</v>
      </c>
      <c r="D73" s="24" t="str">
        <f>B73</f>
        <v/>
      </c>
      <c r="E73" s="11"/>
      <c r="F73" s="12"/>
      <c r="G73" s="21"/>
    </row>
    <row r="74" spans="1:8" x14ac:dyDescent="0.2">
      <c r="A74" s="5" t="b">
        <f>IF(AND(B65=H64,B65&gt;0),"Phone Number of Owner:",IF(AND(B65=H65,B65&gt;0),"Phone Number of Trustee:",IF(AND(B65=H66,B65&gt;0),"Phone Number of Company Officer:",IF(AND(B65=H67,B65&gt;0),"Phone Number of Company Officer:",IF(AND(B65=H68,B65&gt;0),"Phone Number of Company Officer:")))))</f>
        <v>0</v>
      </c>
      <c r="B74" s="26" t="str">
        <f>IF(B65=H64,B27,"")</f>
        <v/>
      </c>
      <c r="C74" s="5" t="s">
        <v>42</v>
      </c>
      <c r="D74" s="26" t="str">
        <f>B74</f>
        <v/>
      </c>
      <c r="E74" s="11"/>
      <c r="F74" s="12"/>
      <c r="G74" s="21"/>
    </row>
    <row r="75" spans="1:8" x14ac:dyDescent="0.2">
      <c r="A75" s="5" t="b">
        <f>IF(AND(B65=H64,B65&gt;0),"Email of Owner:",IF(AND(B65=H65,B65&gt;0),"Email of Trustee:",IF(AND(B65=H66,B65&gt;0),"Email of Company Officer:",IF(AND(B65=H67,B65&gt;0),"Email of Company Officer:",IF(AND(B65=H68,B65&gt;0),"Email of Company Officer:")))))</f>
        <v>0</v>
      </c>
      <c r="B75" s="29" t="str">
        <f>IF(B65=H64,B28,"")</f>
        <v/>
      </c>
      <c r="C75" s="5" t="b">
        <f>IF(AND(D65=H64,D65&gt;0),"Email of Beneficiary:",IF(AND(D65=H65,D65&gt;0),"Email of Trustee:",IF(AND(D65=H66,D65&gt;0),"Email of Company Officer:",IF(AND(D65=H67,D65&gt;0),"Email of Company Officer:",IF(AND(D65=H68,D65&gt;0),"Email of Company Officer:")))))</f>
        <v>0</v>
      </c>
      <c r="D75" s="29" t="str">
        <f>B75</f>
        <v/>
      </c>
      <c r="E75" s="11"/>
      <c r="F75" s="12"/>
      <c r="G75" s="21"/>
    </row>
    <row r="76" spans="1:8" x14ac:dyDescent="0.2">
      <c r="A76" s="5" t="str">
        <f>IF(B65=H65,"Type of Trust:","")</f>
        <v/>
      </c>
      <c r="B76" s="93"/>
      <c r="C76" s="5" t="str">
        <f>IF(D65=H65,"Trustee Name:","")</f>
        <v/>
      </c>
      <c r="D76" s="95"/>
      <c r="E76" s="11"/>
      <c r="F76" s="12"/>
      <c r="G76" s="21"/>
      <c r="H76" s="1" t="s">
        <v>216</v>
      </c>
    </row>
    <row r="77" spans="1:8" x14ac:dyDescent="0.2">
      <c r="A77" s="5" t="str">
        <f>IF(B65=H65,"Attorney's Name Who Created The Trust:","")</f>
        <v/>
      </c>
      <c r="B77" s="93"/>
      <c r="C77" s="5" t="str">
        <f>IF(D65=H65,"Trust Subject To Which State:","")</f>
        <v/>
      </c>
      <c r="D77" s="95"/>
      <c r="E77" s="11"/>
      <c r="F77" s="12"/>
      <c r="G77" s="21"/>
      <c r="H77" s="1" t="s">
        <v>217</v>
      </c>
    </row>
    <row r="78" spans="1:8" x14ac:dyDescent="0.2">
      <c r="A78" s="5"/>
      <c r="B78" s="6"/>
      <c r="C78" s="5" t="str">
        <f>IF(D65=H65,"Trust Beneficiaries:","")</f>
        <v/>
      </c>
      <c r="D78" s="95"/>
      <c r="E78" s="11"/>
      <c r="F78" s="12"/>
      <c r="G78" s="21"/>
    </row>
    <row r="79" spans="1:8" x14ac:dyDescent="0.2">
      <c r="A79" s="5"/>
      <c r="B79" s="6"/>
      <c r="C79" s="5" t="str">
        <f>IF(D65=H65,"Trust Beneficiaries:","")</f>
        <v/>
      </c>
      <c r="D79" s="95"/>
      <c r="E79" s="11"/>
      <c r="F79" s="12"/>
      <c r="G79" s="21"/>
    </row>
    <row r="80" spans="1:8" x14ac:dyDescent="0.2">
      <c r="A80" s="5"/>
      <c r="B80" s="6"/>
      <c r="C80" s="5" t="str">
        <f>IF(D65=H65,"Trust Beneficiaries:","")</f>
        <v/>
      </c>
      <c r="D80" s="95"/>
      <c r="E80" s="11"/>
      <c r="F80" s="12"/>
      <c r="G80" s="21"/>
    </row>
    <row r="81" spans="1:7" x14ac:dyDescent="0.2">
      <c r="A81" s="5"/>
      <c r="B81" s="55"/>
      <c r="C81" s="5" t="str">
        <f>IF(D65=H65,"Trust Beneficiaries:","")</f>
        <v/>
      </c>
      <c r="D81" s="95"/>
      <c r="E81" s="11"/>
      <c r="F81" s="12"/>
      <c r="G81" s="21"/>
    </row>
    <row r="82" spans="1:7" x14ac:dyDescent="0.2">
      <c r="A82" s="5"/>
      <c r="B82" s="6"/>
      <c r="C82" s="5"/>
      <c r="D82" s="6"/>
      <c r="E82" s="11"/>
      <c r="F82" s="12"/>
      <c r="G82" s="21"/>
    </row>
    <row r="83" spans="1:7" x14ac:dyDescent="0.2">
      <c r="A83" s="13" t="s">
        <v>47</v>
      </c>
      <c r="B83" s="14"/>
      <c r="C83" s="15"/>
      <c r="D83" s="14"/>
      <c r="E83" s="14"/>
      <c r="F83" s="16"/>
      <c r="G83" s="21"/>
    </row>
    <row r="84" spans="1:7" x14ac:dyDescent="0.2">
      <c r="A84" s="5"/>
      <c r="B84" s="6"/>
      <c r="C84" s="5"/>
      <c r="D84" s="6"/>
      <c r="E84" s="17" t="s">
        <v>48</v>
      </c>
      <c r="F84" s="17" t="s">
        <v>49</v>
      </c>
      <c r="G84" s="21"/>
    </row>
    <row r="85" spans="1:7" x14ac:dyDescent="0.2">
      <c r="A85" s="3" t="s">
        <v>226</v>
      </c>
      <c r="B85" s="19"/>
      <c r="C85" s="5"/>
      <c r="D85" s="6"/>
      <c r="E85" s="27"/>
      <c r="F85" s="28"/>
      <c r="G85" s="57" t="s">
        <v>138</v>
      </c>
    </row>
    <row r="86" spans="1:7" x14ac:dyDescent="0.2">
      <c r="A86" s="7"/>
      <c r="B86" s="18"/>
      <c r="C86" s="5"/>
      <c r="D86" s="6"/>
      <c r="E86" s="11"/>
      <c r="F86" s="12"/>
      <c r="G86" s="83"/>
    </row>
    <row r="87" spans="1:7" x14ac:dyDescent="0.2">
      <c r="A87" s="7" t="s">
        <v>50</v>
      </c>
      <c r="B87" s="6"/>
      <c r="C87" s="5"/>
      <c r="D87" s="6"/>
      <c r="E87" s="17" t="s">
        <v>48</v>
      </c>
      <c r="F87" s="17" t="s">
        <v>49</v>
      </c>
      <c r="G87" s="21"/>
    </row>
    <row r="88" spans="1:7" x14ac:dyDescent="0.2">
      <c r="A88" s="7" t="s">
        <v>225</v>
      </c>
      <c r="B88" s="6"/>
      <c r="C88" s="5"/>
      <c r="D88" s="6"/>
      <c r="E88" s="27"/>
      <c r="F88" s="28"/>
      <c r="G88" s="57" t="s">
        <v>138</v>
      </c>
    </row>
    <row r="89" spans="1:7" x14ac:dyDescent="0.2">
      <c r="A89" s="7"/>
      <c r="B89" s="6"/>
      <c r="C89" s="5"/>
      <c r="D89" s="6"/>
      <c r="E89" s="11"/>
      <c r="F89" s="12"/>
      <c r="G89" s="83"/>
    </row>
    <row r="90" spans="1:7" x14ac:dyDescent="0.2">
      <c r="A90" s="7"/>
      <c r="B90" s="6"/>
      <c r="C90" s="5"/>
      <c r="D90" s="6"/>
      <c r="E90" s="17" t="s">
        <v>48</v>
      </c>
      <c r="F90" s="17" t="s">
        <v>49</v>
      </c>
      <c r="G90" s="21"/>
    </row>
    <row r="91" spans="1:7" x14ac:dyDescent="0.2">
      <c r="A91" s="7" t="s">
        <v>224</v>
      </c>
      <c r="B91" s="6"/>
      <c r="C91" s="5"/>
      <c r="D91" s="6"/>
      <c r="E91" s="27"/>
      <c r="F91" s="28"/>
      <c r="G91" s="57" t="s">
        <v>138</v>
      </c>
    </row>
    <row r="92" spans="1:7" x14ac:dyDescent="0.2">
      <c r="A92" s="7"/>
      <c r="B92" s="6"/>
      <c r="C92" s="5"/>
      <c r="D92" s="6"/>
      <c r="E92" s="11"/>
      <c r="F92" s="12"/>
      <c r="G92" s="83"/>
    </row>
    <row r="93" spans="1:7" x14ac:dyDescent="0.2">
      <c r="A93" s="7"/>
      <c r="B93" s="6"/>
      <c r="C93" s="5"/>
      <c r="D93" s="6"/>
      <c r="E93" s="17" t="s">
        <v>48</v>
      </c>
      <c r="F93" s="17" t="s">
        <v>49</v>
      </c>
      <c r="G93" s="21"/>
    </row>
    <row r="94" spans="1:7" x14ac:dyDescent="0.2">
      <c r="A94" s="7" t="s">
        <v>223</v>
      </c>
      <c r="B94" s="6"/>
      <c r="C94" s="5"/>
      <c r="D94" s="6"/>
      <c r="E94" s="27"/>
      <c r="F94" s="28"/>
      <c r="G94" s="57" t="s">
        <v>138</v>
      </c>
    </row>
    <row r="95" spans="1:7" x14ac:dyDescent="0.2">
      <c r="A95" s="7"/>
      <c r="B95" s="6"/>
      <c r="C95" s="5"/>
      <c r="D95" s="6"/>
      <c r="E95" s="11"/>
      <c r="F95" s="12"/>
      <c r="G95" s="83"/>
    </row>
    <row r="96" spans="1:7" x14ac:dyDescent="0.2">
      <c r="A96" s="7"/>
      <c r="B96" s="6"/>
      <c r="C96" s="5"/>
      <c r="D96" s="6"/>
      <c r="E96" s="17" t="s">
        <v>48</v>
      </c>
      <c r="F96" s="17" t="s">
        <v>49</v>
      </c>
      <c r="G96" s="21"/>
    </row>
    <row r="97" spans="1:8" x14ac:dyDescent="0.2">
      <c r="A97" s="7" t="s">
        <v>222</v>
      </c>
      <c r="B97" s="6"/>
      <c r="C97" s="5"/>
      <c r="D97" s="6"/>
      <c r="E97" s="27"/>
      <c r="F97" s="28"/>
      <c r="G97" s="57" t="s">
        <v>138</v>
      </c>
    </row>
    <row r="98" spans="1:8" x14ac:dyDescent="0.2">
      <c r="A98" s="7"/>
      <c r="B98" s="6"/>
      <c r="C98" s="5"/>
      <c r="D98" s="6"/>
      <c r="E98" s="11"/>
      <c r="F98" s="12"/>
      <c r="G98" s="83"/>
    </row>
    <row r="99" spans="1:8" x14ac:dyDescent="0.2">
      <c r="A99" s="7"/>
      <c r="B99" s="6"/>
      <c r="C99" s="5"/>
      <c r="D99" s="6"/>
      <c r="E99" s="17" t="s">
        <v>48</v>
      </c>
      <c r="F99" s="17" t="s">
        <v>49</v>
      </c>
      <c r="G99" s="21"/>
    </row>
    <row r="100" spans="1:8" x14ac:dyDescent="0.2">
      <c r="A100" s="7" t="s">
        <v>181</v>
      </c>
      <c r="B100" s="6"/>
      <c r="C100" s="5"/>
      <c r="D100" s="6"/>
      <c r="E100" s="27"/>
      <c r="F100" s="28"/>
      <c r="G100" s="57" t="s">
        <v>138</v>
      </c>
    </row>
    <row r="101" spans="1:8" x14ac:dyDescent="0.2">
      <c r="A101" s="7"/>
      <c r="B101" s="6"/>
      <c r="C101" s="5"/>
      <c r="D101" s="6"/>
      <c r="E101" s="11"/>
      <c r="F101" s="12"/>
      <c r="G101" s="83"/>
    </row>
    <row r="102" spans="1:8" x14ac:dyDescent="0.2">
      <c r="A102" s="7"/>
      <c r="B102" s="6"/>
      <c r="C102" s="5"/>
      <c r="D102" s="6"/>
      <c r="E102" s="17" t="s">
        <v>48</v>
      </c>
      <c r="F102" s="17" t="s">
        <v>49</v>
      </c>
      <c r="G102" s="21"/>
    </row>
    <row r="103" spans="1:8" x14ac:dyDescent="0.2">
      <c r="A103" s="7" t="s">
        <v>221</v>
      </c>
      <c r="B103" s="6"/>
      <c r="C103" s="5"/>
      <c r="D103" s="6"/>
      <c r="E103" s="27"/>
      <c r="F103" s="28"/>
      <c r="G103" s="57" t="s">
        <v>138</v>
      </c>
    </row>
    <row r="104" spans="1:8" x14ac:dyDescent="0.2">
      <c r="A104" s="7"/>
      <c r="B104" s="6"/>
      <c r="C104" s="5"/>
      <c r="D104" s="6"/>
      <c r="E104" s="11"/>
      <c r="F104" s="12"/>
      <c r="G104" s="83"/>
    </row>
    <row r="105" spans="1:8" x14ac:dyDescent="0.2">
      <c r="A105" s="7"/>
      <c r="B105" s="6"/>
      <c r="C105" s="5"/>
      <c r="D105" s="6"/>
      <c r="E105" s="17" t="s">
        <v>48</v>
      </c>
      <c r="F105" s="17" t="s">
        <v>49</v>
      </c>
      <c r="G105" s="21"/>
      <c r="H105" s="1" t="s">
        <v>51</v>
      </c>
    </row>
    <row r="106" spans="1:8" x14ac:dyDescent="0.2">
      <c r="A106" s="7" t="s">
        <v>180</v>
      </c>
      <c r="B106" s="6"/>
      <c r="C106" s="5"/>
      <c r="D106" s="6"/>
      <c r="E106" s="27"/>
      <c r="F106" s="28"/>
      <c r="G106" s="57" t="s">
        <v>138</v>
      </c>
      <c r="H106" s="1" t="s">
        <v>52</v>
      </c>
    </row>
    <row r="107" spans="1:8" x14ac:dyDescent="0.2">
      <c r="A107" s="7"/>
      <c r="B107" s="6"/>
      <c r="C107" s="5"/>
      <c r="D107" s="6"/>
      <c r="E107" s="11"/>
      <c r="F107" s="12"/>
      <c r="G107" s="83"/>
      <c r="H107" s="1" t="s">
        <v>53</v>
      </c>
    </row>
    <row r="108" spans="1:8" x14ac:dyDescent="0.2">
      <c r="A108" s="7"/>
      <c r="B108" s="6"/>
      <c r="C108" s="5"/>
      <c r="D108" s="6"/>
      <c r="E108" s="17" t="s">
        <v>48</v>
      </c>
      <c r="F108" s="17" t="s">
        <v>49</v>
      </c>
      <c r="G108" s="21"/>
      <c r="H108" s="1" t="s">
        <v>54</v>
      </c>
    </row>
    <row r="109" spans="1:8" x14ac:dyDescent="0.2">
      <c r="A109" s="7" t="s">
        <v>179</v>
      </c>
      <c r="B109" s="6"/>
      <c r="C109" s="5"/>
      <c r="D109" s="6"/>
      <c r="E109" s="27"/>
      <c r="F109" s="28"/>
      <c r="G109" s="21"/>
      <c r="H109" s="1" t="s">
        <v>56</v>
      </c>
    </row>
    <row r="110" spans="1:8" x14ac:dyDescent="0.2">
      <c r="A110" s="20" t="s">
        <v>58</v>
      </c>
      <c r="B110" s="6"/>
      <c r="C110" s="5"/>
      <c r="D110" s="6"/>
      <c r="E110" s="11"/>
      <c r="F110" s="12"/>
      <c r="G110" s="21"/>
      <c r="H110" s="1" t="s">
        <v>55</v>
      </c>
    </row>
    <row r="111" spans="1:8" x14ac:dyDescent="0.2">
      <c r="A111" s="5" t="s">
        <v>59</v>
      </c>
      <c r="B111" s="23"/>
      <c r="C111" s="5" t="s">
        <v>139</v>
      </c>
      <c r="D111" s="56"/>
      <c r="E111" s="11"/>
      <c r="F111" s="12"/>
      <c r="G111" s="21"/>
      <c r="H111" s="1" t="s">
        <v>57</v>
      </c>
    </row>
    <row r="112" spans="1:8" x14ac:dyDescent="0.2">
      <c r="A112" s="5" t="s">
        <v>59</v>
      </c>
      <c r="B112" s="23"/>
      <c r="C112" s="5" t="s">
        <v>139</v>
      </c>
      <c r="D112" s="56"/>
      <c r="E112" s="11"/>
      <c r="F112" s="12"/>
      <c r="G112" s="21"/>
    </row>
    <row r="113" spans="1:7" x14ac:dyDescent="0.2">
      <c r="A113" s="5" t="s">
        <v>59</v>
      </c>
      <c r="B113" s="23"/>
      <c r="C113" s="5" t="s">
        <v>139</v>
      </c>
      <c r="D113" s="56"/>
      <c r="E113" s="11"/>
      <c r="F113" s="12"/>
      <c r="G113" s="21"/>
    </row>
    <row r="114" spans="1:7" x14ac:dyDescent="0.2">
      <c r="A114" s="5" t="s">
        <v>59</v>
      </c>
      <c r="B114" s="23"/>
      <c r="C114" s="5" t="s">
        <v>139</v>
      </c>
      <c r="D114" s="56"/>
      <c r="E114" s="11"/>
      <c r="F114" s="12"/>
      <c r="G114" s="21"/>
    </row>
    <row r="115" spans="1:7" x14ac:dyDescent="0.2">
      <c r="A115" s="7"/>
      <c r="B115" s="6"/>
      <c r="C115" s="5"/>
      <c r="D115" s="6"/>
      <c r="E115" s="17" t="s">
        <v>48</v>
      </c>
      <c r="F115" s="17" t="s">
        <v>49</v>
      </c>
      <c r="G115" s="21"/>
    </row>
    <row r="116" spans="1:7" x14ac:dyDescent="0.2">
      <c r="A116" s="7" t="s">
        <v>178</v>
      </c>
      <c r="B116" s="6"/>
      <c r="C116" s="5"/>
      <c r="D116" s="6"/>
      <c r="E116" s="27"/>
      <c r="F116" s="28"/>
      <c r="G116" s="57" t="s">
        <v>114</v>
      </c>
    </row>
    <row r="117" spans="1:7" x14ac:dyDescent="0.2">
      <c r="A117" s="5"/>
      <c r="B117" s="5"/>
      <c r="C117" s="5"/>
      <c r="D117" s="6"/>
      <c r="E117" s="11"/>
      <c r="F117" s="12"/>
      <c r="G117" s="83"/>
    </row>
    <row r="118" spans="1:7" x14ac:dyDescent="0.2">
      <c r="A118" s="5"/>
      <c r="B118" s="5"/>
      <c r="C118" s="5"/>
      <c r="D118" s="6"/>
      <c r="E118" s="17" t="s">
        <v>48</v>
      </c>
      <c r="F118" s="17" t="s">
        <v>49</v>
      </c>
      <c r="G118" s="21"/>
    </row>
    <row r="119" spans="1:7" x14ac:dyDescent="0.2">
      <c r="A119" s="7" t="s">
        <v>207</v>
      </c>
      <c r="B119" s="6"/>
      <c r="C119" s="5"/>
      <c r="D119" s="6"/>
      <c r="E119" s="27"/>
      <c r="F119" s="28"/>
      <c r="G119" s="57" t="s">
        <v>140</v>
      </c>
    </row>
    <row r="120" spans="1:7" x14ac:dyDescent="0.2">
      <c r="A120" s="5"/>
      <c r="B120" s="5"/>
      <c r="C120" s="5"/>
      <c r="D120" s="6"/>
      <c r="E120" s="11"/>
      <c r="F120" s="12"/>
      <c r="G120" s="83"/>
    </row>
    <row r="121" spans="1:7" x14ac:dyDescent="0.2">
      <c r="A121" s="7" t="s">
        <v>177</v>
      </c>
      <c r="B121" s="6"/>
      <c r="C121" s="5"/>
      <c r="D121" s="6"/>
      <c r="E121" s="17" t="s">
        <v>48</v>
      </c>
      <c r="F121" s="17" t="s">
        <v>49</v>
      </c>
      <c r="G121" s="21"/>
    </row>
    <row r="122" spans="1:7" x14ac:dyDescent="0.2">
      <c r="A122" s="7"/>
      <c r="B122" s="6"/>
      <c r="C122" s="5"/>
      <c r="D122" s="6"/>
      <c r="E122" s="27"/>
      <c r="F122" s="28"/>
      <c r="G122" s="57" t="s">
        <v>140</v>
      </c>
    </row>
    <row r="123" spans="1:7" x14ac:dyDescent="0.2">
      <c r="A123" s="7"/>
      <c r="B123" s="6"/>
      <c r="C123" s="5"/>
      <c r="D123" s="6"/>
      <c r="E123" s="11"/>
      <c r="F123" s="12"/>
      <c r="G123" s="83"/>
    </row>
    <row r="124" spans="1:7" x14ac:dyDescent="0.2">
      <c r="A124" s="7"/>
      <c r="B124" s="6"/>
      <c r="C124" s="5"/>
      <c r="D124" s="6"/>
      <c r="E124" s="17" t="s">
        <v>48</v>
      </c>
      <c r="F124" s="17" t="s">
        <v>49</v>
      </c>
      <c r="G124" s="21"/>
    </row>
    <row r="125" spans="1:7" x14ac:dyDescent="0.2">
      <c r="A125" s="7" t="s">
        <v>186</v>
      </c>
      <c r="B125" s="6"/>
      <c r="C125" s="5"/>
      <c r="D125" s="6"/>
      <c r="E125" s="27"/>
      <c r="F125" s="28"/>
      <c r="G125" s="57" t="s">
        <v>187</v>
      </c>
    </row>
    <row r="126" spans="1:7" x14ac:dyDescent="0.2">
      <c r="A126" s="7"/>
      <c r="B126" s="6"/>
      <c r="C126" s="5"/>
      <c r="D126" s="6"/>
      <c r="E126" s="11"/>
      <c r="F126" s="12"/>
      <c r="G126" s="83"/>
    </row>
    <row r="127" spans="1:7" x14ac:dyDescent="0.2">
      <c r="A127" s="7"/>
      <c r="B127" s="6"/>
      <c r="C127" s="5"/>
      <c r="D127" s="6"/>
      <c r="E127" s="17" t="s">
        <v>48</v>
      </c>
      <c r="F127" s="17" t="s">
        <v>49</v>
      </c>
      <c r="G127" s="21"/>
    </row>
    <row r="128" spans="1:7" x14ac:dyDescent="0.2">
      <c r="A128" s="7" t="s">
        <v>188</v>
      </c>
      <c r="B128" s="6"/>
      <c r="C128" s="5"/>
      <c r="D128" s="6"/>
      <c r="E128" s="27"/>
      <c r="F128" s="28"/>
      <c r="G128" s="57" t="s">
        <v>189</v>
      </c>
    </row>
    <row r="129" spans="1:7" x14ac:dyDescent="0.2">
      <c r="A129" s="7"/>
      <c r="B129" s="6"/>
      <c r="C129" s="5"/>
      <c r="D129" s="6"/>
      <c r="E129" s="11"/>
      <c r="F129" s="12"/>
      <c r="G129" s="83"/>
    </row>
    <row r="130" spans="1:7" x14ac:dyDescent="0.2">
      <c r="A130" s="7" t="s">
        <v>190</v>
      </c>
      <c r="B130" s="6"/>
      <c r="C130" s="5"/>
      <c r="D130" s="6"/>
      <c r="E130" s="21"/>
      <c r="F130" s="21"/>
      <c r="G130" s="21"/>
    </row>
    <row r="131" spans="1:7" ht="8" customHeight="1" x14ac:dyDescent="0.2">
      <c r="A131" s="7"/>
      <c r="B131" s="6"/>
      <c r="C131" s="5"/>
      <c r="D131" s="6"/>
      <c r="E131" s="11"/>
      <c r="F131" s="12"/>
      <c r="G131" s="21"/>
    </row>
    <row r="132" spans="1:7" x14ac:dyDescent="0.2">
      <c r="A132" s="58" t="s">
        <v>193</v>
      </c>
      <c r="B132" s="59" t="s">
        <v>192</v>
      </c>
      <c r="C132" s="60" t="s">
        <v>191</v>
      </c>
      <c r="D132" s="6"/>
      <c r="E132" s="11"/>
      <c r="F132" s="12"/>
      <c r="G132" s="21"/>
    </row>
    <row r="133" spans="1:7" x14ac:dyDescent="0.2">
      <c r="A133" s="51"/>
      <c r="B133" s="52"/>
      <c r="C133" s="52"/>
      <c r="D133" s="6"/>
      <c r="E133" s="11"/>
      <c r="F133" s="12"/>
      <c r="G133" s="21"/>
    </row>
    <row r="134" spans="1:7" x14ac:dyDescent="0.2">
      <c r="A134" s="53"/>
      <c r="B134" s="54"/>
      <c r="C134" s="54"/>
      <c r="D134" s="6"/>
      <c r="E134" s="11"/>
      <c r="F134" s="12"/>
      <c r="G134" s="21"/>
    </row>
    <row r="135" spans="1:7" x14ac:dyDescent="0.2">
      <c r="A135" s="51"/>
      <c r="B135" s="52"/>
      <c r="C135" s="52"/>
      <c r="D135" s="6"/>
      <c r="E135" s="11"/>
      <c r="F135" s="12"/>
    </row>
    <row r="136" spans="1:7" x14ac:dyDescent="0.2">
      <c r="A136" s="53"/>
      <c r="B136" s="54"/>
      <c r="C136" s="54"/>
      <c r="D136" s="6"/>
      <c r="E136" s="11"/>
      <c r="F136" s="12"/>
      <c r="G136" s="21"/>
    </row>
    <row r="137" spans="1:7" x14ac:dyDescent="0.2">
      <c r="A137" s="7"/>
      <c r="B137" s="6"/>
      <c r="C137" s="5"/>
      <c r="D137" s="6"/>
      <c r="E137" s="11"/>
      <c r="F137" s="12"/>
      <c r="G137" s="87"/>
    </row>
    <row r="138" spans="1:7" x14ac:dyDescent="0.2">
      <c r="A138" s="7"/>
      <c r="B138" s="6"/>
      <c r="C138" s="5"/>
      <c r="D138" s="6"/>
      <c r="E138" s="11"/>
      <c r="F138" s="12"/>
      <c r="G138" s="87"/>
    </row>
    <row r="139" spans="1:7" x14ac:dyDescent="0.2">
      <c r="A139" s="13" t="s">
        <v>115</v>
      </c>
      <c r="B139" s="14"/>
      <c r="C139" s="15"/>
      <c r="D139" s="14"/>
      <c r="E139" s="14"/>
      <c r="F139" s="16"/>
      <c r="G139" s="21"/>
    </row>
    <row r="140" spans="1:7" x14ac:dyDescent="0.2">
      <c r="A140" s="7"/>
      <c r="B140" s="6" t="s">
        <v>123</v>
      </c>
      <c r="C140" s="6" t="s">
        <v>124</v>
      </c>
      <c r="D140" s="6" t="s">
        <v>125</v>
      </c>
      <c r="E140" s="11"/>
      <c r="F140" s="12"/>
      <c r="G140" s="21"/>
    </row>
    <row r="141" spans="1:7" x14ac:dyDescent="0.2">
      <c r="A141" s="5" t="s">
        <v>116</v>
      </c>
      <c r="B141" s="23"/>
      <c r="C141" s="23"/>
      <c r="D141" s="75"/>
      <c r="E141" s="11"/>
      <c r="F141" s="12"/>
      <c r="G141" s="21"/>
    </row>
    <row r="142" spans="1:7" x14ac:dyDescent="0.2">
      <c r="A142" s="5" t="s">
        <v>117</v>
      </c>
      <c r="B142" s="23"/>
      <c r="C142" s="23"/>
      <c r="D142" s="75"/>
      <c r="E142" s="11"/>
      <c r="F142" s="12"/>
      <c r="G142" s="21"/>
    </row>
    <row r="143" spans="1:7" x14ac:dyDescent="0.2">
      <c r="A143" s="5" t="s">
        <v>118</v>
      </c>
      <c r="B143" s="23"/>
      <c r="C143" s="23"/>
      <c r="D143" s="75"/>
      <c r="E143" s="11"/>
      <c r="F143" s="12"/>
      <c r="G143" s="21"/>
    </row>
    <row r="144" spans="1:7" x14ac:dyDescent="0.2">
      <c r="A144" s="5" t="s">
        <v>119</v>
      </c>
      <c r="B144" s="23"/>
      <c r="C144" s="23"/>
      <c r="D144" s="75"/>
      <c r="E144" s="11"/>
      <c r="F144" s="12"/>
      <c r="G144" s="21"/>
    </row>
    <row r="145" spans="1:7" x14ac:dyDescent="0.2">
      <c r="A145" s="5" t="s">
        <v>120</v>
      </c>
      <c r="B145" s="23"/>
      <c r="C145" s="23"/>
      <c r="D145" s="75"/>
      <c r="E145" s="11"/>
      <c r="F145" s="12"/>
      <c r="G145" s="21"/>
    </row>
    <row r="146" spans="1:7" ht="16" customHeight="1" x14ac:dyDescent="0.2">
      <c r="A146" s="5" t="s">
        <v>121</v>
      </c>
      <c r="B146" s="23"/>
      <c r="C146" s="23"/>
      <c r="D146" s="75"/>
      <c r="E146" s="11"/>
      <c r="F146" s="12"/>
      <c r="G146" s="21"/>
    </row>
    <row r="147" spans="1:7" x14ac:dyDescent="0.2">
      <c r="A147" s="5" t="s">
        <v>122</v>
      </c>
      <c r="B147" s="23"/>
      <c r="C147" s="23"/>
      <c r="D147" s="75"/>
      <c r="E147" s="11"/>
      <c r="F147" s="12"/>
      <c r="G147" s="21"/>
    </row>
    <row r="148" spans="1:7" x14ac:dyDescent="0.2">
      <c r="A148" s="7"/>
      <c r="B148" s="6"/>
      <c r="C148" s="5"/>
      <c r="D148" s="6"/>
      <c r="E148" s="11"/>
      <c r="F148" s="12"/>
      <c r="G148" s="21"/>
    </row>
    <row r="149" spans="1:7" x14ac:dyDescent="0.2">
      <c r="A149" s="13" t="s">
        <v>126</v>
      </c>
      <c r="B149" s="14"/>
      <c r="C149" s="15"/>
      <c r="D149" s="14"/>
      <c r="E149" s="14"/>
      <c r="F149" s="16"/>
      <c r="G149" s="21"/>
    </row>
    <row r="150" spans="1:7" x14ac:dyDescent="0.2">
      <c r="A150" s="7"/>
      <c r="B150" s="6"/>
      <c r="C150" s="5"/>
      <c r="D150" s="6"/>
      <c r="E150" s="11"/>
      <c r="F150" s="12"/>
      <c r="G150" s="21"/>
    </row>
    <row r="151" spans="1:7" x14ac:dyDescent="0.2">
      <c r="A151" s="5" t="s">
        <v>127</v>
      </c>
      <c r="B151" s="23"/>
      <c r="C151" s="5"/>
      <c r="D151" s="6"/>
      <c r="E151" s="11"/>
      <c r="F151" s="12"/>
      <c r="G151" s="21"/>
    </row>
    <row r="152" spans="1:7" x14ac:dyDescent="0.2">
      <c r="A152" s="5" t="s">
        <v>128</v>
      </c>
      <c r="B152" s="23"/>
      <c r="C152" s="5"/>
      <c r="D152" s="6"/>
      <c r="E152" s="11"/>
      <c r="F152" s="12"/>
      <c r="G152" s="21"/>
    </row>
    <row r="153" spans="1:7" x14ac:dyDescent="0.2">
      <c r="A153" s="5" t="s">
        <v>152</v>
      </c>
      <c r="B153" s="76"/>
      <c r="C153" s="7" t="s">
        <v>151</v>
      </c>
      <c r="D153" s="6"/>
      <c r="E153" s="11"/>
      <c r="F153" s="12"/>
      <c r="G153" s="21"/>
    </row>
    <row r="154" spans="1:7" x14ac:dyDescent="0.2">
      <c r="A154" s="5"/>
      <c r="B154" s="5"/>
      <c r="C154" s="5"/>
      <c r="D154" s="6"/>
      <c r="E154" s="11"/>
      <c r="F154" s="12"/>
      <c r="G154" s="21"/>
    </row>
    <row r="155" spans="1:7" x14ac:dyDescent="0.2">
      <c r="A155" s="42" t="s">
        <v>135</v>
      </c>
      <c r="B155" s="6"/>
      <c r="C155" s="5"/>
      <c r="D155" s="6"/>
      <c r="E155" s="21"/>
      <c r="F155" s="21"/>
      <c r="G155" s="21"/>
    </row>
    <row r="156" spans="1:7" x14ac:dyDescent="0.2">
      <c r="A156" s="7" t="s">
        <v>129</v>
      </c>
      <c r="B156" s="6"/>
      <c r="C156" s="5"/>
      <c r="D156" s="6"/>
      <c r="E156" s="17" t="s">
        <v>48</v>
      </c>
      <c r="F156" s="17" t="s">
        <v>49</v>
      </c>
      <c r="G156" s="21"/>
    </row>
    <row r="157" spans="1:7" x14ac:dyDescent="0.2">
      <c r="A157" s="7" t="s">
        <v>182</v>
      </c>
      <c r="B157" s="6"/>
      <c r="C157" s="5"/>
      <c r="D157" s="6"/>
      <c r="E157" s="27"/>
      <c r="F157" s="28"/>
      <c r="G157" s="57" t="s">
        <v>138</v>
      </c>
    </row>
    <row r="158" spans="1:7" x14ac:dyDescent="0.2">
      <c r="A158" s="7"/>
      <c r="B158" s="6"/>
      <c r="C158" s="5"/>
      <c r="D158" s="6"/>
      <c r="E158" s="21"/>
      <c r="F158" s="21"/>
      <c r="G158" s="83"/>
    </row>
    <row r="159" spans="1:7" x14ac:dyDescent="0.2">
      <c r="A159" s="7"/>
      <c r="B159" s="6"/>
      <c r="C159" s="5"/>
      <c r="D159" s="6"/>
      <c r="E159" s="17" t="s">
        <v>48</v>
      </c>
      <c r="F159" s="17" t="s">
        <v>49</v>
      </c>
      <c r="G159" s="21"/>
    </row>
    <row r="160" spans="1:7" x14ac:dyDescent="0.2">
      <c r="A160" s="7" t="s">
        <v>183</v>
      </c>
      <c r="B160" s="6"/>
      <c r="C160" s="5"/>
      <c r="D160" s="6"/>
      <c r="E160" s="27"/>
      <c r="F160" s="28"/>
      <c r="G160" s="57" t="s">
        <v>138</v>
      </c>
    </row>
    <row r="161" spans="1:11" x14ac:dyDescent="0.2">
      <c r="A161" s="7"/>
      <c r="B161" s="6"/>
      <c r="C161" s="5"/>
      <c r="D161" s="6"/>
      <c r="E161" s="21"/>
      <c r="F161" s="21"/>
      <c r="G161" s="83"/>
      <c r="H161" s="43"/>
      <c r="I161" s="43"/>
      <c r="J161" s="43"/>
      <c r="K161" s="43"/>
    </row>
    <row r="162" spans="1:11" x14ac:dyDescent="0.2">
      <c r="A162" s="7"/>
      <c r="B162" s="6"/>
      <c r="C162" s="5"/>
      <c r="D162" s="6"/>
      <c r="E162" s="17" t="s">
        <v>48</v>
      </c>
      <c r="F162" s="17" t="s">
        <v>49</v>
      </c>
      <c r="G162" s="21"/>
      <c r="H162" s="43"/>
      <c r="I162" s="43"/>
      <c r="J162" s="43"/>
      <c r="K162" s="43"/>
    </row>
    <row r="163" spans="1:11" x14ac:dyDescent="0.2">
      <c r="A163" s="7" t="s">
        <v>220</v>
      </c>
      <c r="B163" s="6"/>
      <c r="C163" s="5"/>
      <c r="D163" s="6"/>
      <c r="E163" s="27"/>
      <c r="F163" s="28"/>
      <c r="G163" s="57" t="s">
        <v>138</v>
      </c>
      <c r="H163" s="43"/>
      <c r="I163" s="43"/>
      <c r="J163" s="43"/>
      <c r="K163" s="43"/>
    </row>
    <row r="164" spans="1:11" x14ac:dyDescent="0.2">
      <c r="A164" s="7"/>
      <c r="B164" s="6"/>
      <c r="C164" s="5"/>
      <c r="D164" s="6"/>
      <c r="E164" s="21"/>
      <c r="F164" s="21"/>
      <c r="G164" s="83"/>
      <c r="H164" s="43"/>
      <c r="I164" s="43"/>
      <c r="J164" s="43"/>
      <c r="K164" s="43"/>
    </row>
    <row r="165" spans="1:11" x14ac:dyDescent="0.2">
      <c r="A165" s="44"/>
      <c r="B165" s="45"/>
      <c r="C165" s="46"/>
      <c r="D165" s="45"/>
      <c r="E165" s="47" t="s">
        <v>48</v>
      </c>
      <c r="F165" s="47" t="s">
        <v>49</v>
      </c>
      <c r="G165" s="48"/>
      <c r="H165" s="43"/>
      <c r="I165" s="43"/>
      <c r="J165" s="43"/>
      <c r="K165" s="43"/>
    </row>
    <row r="166" spans="1:11" x14ac:dyDescent="0.2">
      <c r="A166" s="44" t="s">
        <v>219</v>
      </c>
      <c r="B166" s="44"/>
      <c r="C166" s="44"/>
      <c r="D166" s="44"/>
      <c r="E166" s="49"/>
      <c r="F166" s="50"/>
      <c r="G166" s="57" t="s">
        <v>138</v>
      </c>
      <c r="H166" s="43"/>
      <c r="I166" s="43"/>
      <c r="J166" s="43"/>
      <c r="K166" s="43"/>
    </row>
    <row r="167" spans="1:11" x14ac:dyDescent="0.2">
      <c r="A167" s="44"/>
      <c r="B167" s="44"/>
      <c r="C167" s="44"/>
      <c r="D167" s="44"/>
      <c r="E167" s="21"/>
      <c r="F167" s="21"/>
      <c r="G167" s="83"/>
      <c r="H167" s="43"/>
      <c r="I167" s="43"/>
      <c r="J167" s="43"/>
      <c r="K167" s="43"/>
    </row>
    <row r="168" spans="1:11" x14ac:dyDescent="0.2">
      <c r="A168" s="44"/>
      <c r="B168" s="45"/>
      <c r="C168" s="46"/>
      <c r="D168" s="45"/>
      <c r="E168" s="47" t="s">
        <v>48</v>
      </c>
      <c r="F168" s="47" t="s">
        <v>49</v>
      </c>
      <c r="G168" s="48"/>
      <c r="H168" s="43"/>
      <c r="I168" s="43"/>
      <c r="J168" s="43"/>
      <c r="K168" s="43"/>
    </row>
    <row r="169" spans="1:11" x14ac:dyDescent="0.2">
      <c r="A169" s="44" t="s">
        <v>184</v>
      </c>
      <c r="B169" s="44"/>
      <c r="C169" s="44"/>
      <c r="D169" s="44"/>
      <c r="E169" s="49"/>
      <c r="F169" s="50"/>
      <c r="G169" s="57" t="s">
        <v>138</v>
      </c>
    </row>
    <row r="170" spans="1:11" x14ac:dyDescent="0.2">
      <c r="A170" s="44"/>
      <c r="B170" s="44"/>
      <c r="C170" s="44"/>
      <c r="D170" s="44"/>
      <c r="E170" s="21"/>
      <c r="F170" s="21"/>
      <c r="G170" s="83"/>
    </row>
    <row r="171" spans="1:11" x14ac:dyDescent="0.2">
      <c r="A171" s="44"/>
      <c r="B171" s="45"/>
      <c r="C171" s="46"/>
      <c r="D171" s="45"/>
      <c r="E171" s="47" t="s">
        <v>48</v>
      </c>
      <c r="F171" s="47" t="s">
        <v>49</v>
      </c>
      <c r="G171" s="48"/>
    </row>
    <row r="172" spans="1:11" x14ac:dyDescent="0.2">
      <c r="A172" s="44" t="s">
        <v>185</v>
      </c>
      <c r="B172" s="44"/>
      <c r="C172" s="44"/>
      <c r="D172" s="44"/>
      <c r="E172" s="49"/>
      <c r="F172" s="50"/>
      <c r="G172" s="57" t="s">
        <v>138</v>
      </c>
    </row>
    <row r="173" spans="1:11" x14ac:dyDescent="0.2">
      <c r="A173" s="7"/>
      <c r="B173" s="6"/>
      <c r="C173" s="5"/>
      <c r="D173" s="6"/>
      <c r="E173" s="11"/>
      <c r="F173" s="12"/>
      <c r="G173" s="83"/>
    </row>
    <row r="174" spans="1:11" x14ac:dyDescent="0.2">
      <c r="A174" s="42"/>
      <c r="B174" s="6"/>
      <c r="C174" s="5"/>
      <c r="D174" s="6"/>
      <c r="E174" s="11"/>
      <c r="F174" s="12"/>
      <c r="G174" s="21"/>
    </row>
    <row r="175" spans="1:11" x14ac:dyDescent="0.2">
      <c r="A175" s="7"/>
      <c r="B175" s="6"/>
      <c r="C175" s="5"/>
      <c r="D175" s="6"/>
      <c r="E175" s="11"/>
      <c r="F175" s="12"/>
      <c r="G175" s="21"/>
    </row>
    <row r="176" spans="1:11" x14ac:dyDescent="0.2">
      <c r="A176" s="13" t="s">
        <v>130</v>
      </c>
      <c r="B176" s="14"/>
      <c r="C176" s="15"/>
      <c r="D176" s="14"/>
      <c r="E176" s="14"/>
      <c r="F176" s="16"/>
      <c r="G176" s="21"/>
    </row>
    <row r="177" spans="1:7" x14ac:dyDescent="0.2">
      <c r="A177" s="7"/>
      <c r="B177" s="6"/>
      <c r="C177" s="5"/>
      <c r="D177" s="6"/>
      <c r="E177" s="17" t="s">
        <v>48</v>
      </c>
      <c r="F177" s="17" t="s">
        <v>49</v>
      </c>
      <c r="G177" s="21"/>
    </row>
    <row r="178" spans="1:7" x14ac:dyDescent="0.2">
      <c r="A178" s="42" t="s">
        <v>257</v>
      </c>
      <c r="B178" s="6"/>
      <c r="C178" s="5"/>
      <c r="D178" s="6"/>
      <c r="E178" s="27"/>
      <c r="F178" s="28"/>
      <c r="G178" s="21"/>
    </row>
    <row r="179" spans="1:7" x14ac:dyDescent="0.2">
      <c r="A179" s="7"/>
      <c r="B179" s="6"/>
      <c r="C179" s="5"/>
      <c r="D179" s="6"/>
      <c r="E179" s="11"/>
      <c r="F179" s="12"/>
      <c r="G179" s="21"/>
    </row>
    <row r="180" spans="1:7" x14ac:dyDescent="0.2">
      <c r="A180" s="58" t="s">
        <v>141</v>
      </c>
      <c r="B180" s="59" t="s">
        <v>142</v>
      </c>
      <c r="C180" s="60" t="s">
        <v>143</v>
      </c>
      <c r="D180" s="60" t="s">
        <v>153</v>
      </c>
      <c r="E180" s="11"/>
      <c r="F180" s="12"/>
      <c r="G180" s="21"/>
    </row>
    <row r="181" spans="1:7" x14ac:dyDescent="0.2">
      <c r="A181" s="51"/>
      <c r="B181" s="52"/>
      <c r="C181" s="52"/>
      <c r="D181" s="77"/>
      <c r="E181" s="11"/>
      <c r="F181" s="12"/>
      <c r="G181" s="21"/>
    </row>
    <row r="182" spans="1:7" x14ac:dyDescent="0.2">
      <c r="A182" s="53"/>
      <c r="B182" s="54"/>
      <c r="C182" s="54"/>
      <c r="D182" s="77"/>
      <c r="E182" s="11"/>
      <c r="F182" s="12"/>
      <c r="G182" s="21"/>
    </row>
    <row r="183" spans="1:7" x14ac:dyDescent="0.2">
      <c r="A183" s="51"/>
      <c r="B183" s="52"/>
      <c r="C183" s="52"/>
      <c r="D183" s="77"/>
      <c r="E183" s="11"/>
      <c r="F183" s="12"/>
    </row>
    <row r="184" spans="1:7" x14ac:dyDescent="0.2">
      <c r="A184" s="53"/>
      <c r="B184" s="54"/>
      <c r="C184" s="54"/>
      <c r="D184" s="77"/>
      <c r="E184" s="11"/>
      <c r="F184" s="12"/>
      <c r="G184" s="21"/>
    </row>
    <row r="185" spans="1:7" x14ac:dyDescent="0.2">
      <c r="A185" s="53"/>
      <c r="B185" s="54"/>
      <c r="C185" s="54"/>
      <c r="D185" s="77"/>
      <c r="E185" s="11"/>
      <c r="F185" s="12"/>
      <c r="G185" s="21"/>
    </row>
    <row r="186" spans="1:7" x14ac:dyDescent="0.2">
      <c r="A186" s="51"/>
      <c r="B186" s="52"/>
      <c r="C186" s="52"/>
      <c r="D186" s="77"/>
      <c r="E186" s="11"/>
      <c r="F186" s="12"/>
      <c r="G186" s="21"/>
    </row>
    <row r="187" spans="1:7" x14ac:dyDescent="0.2">
      <c r="A187" s="53"/>
      <c r="B187" s="54"/>
      <c r="C187" s="54"/>
      <c r="D187" s="77"/>
      <c r="E187" s="11"/>
      <c r="F187" s="12"/>
      <c r="G187" s="21"/>
    </row>
    <row r="188" spans="1:7" x14ac:dyDescent="0.2">
      <c r="A188" s="46"/>
      <c r="B188" s="6"/>
      <c r="C188" s="5"/>
      <c r="D188" s="6"/>
      <c r="E188" s="11"/>
      <c r="F188" s="12"/>
      <c r="G188" s="21"/>
    </row>
    <row r="189" spans="1:7" x14ac:dyDescent="0.2">
      <c r="A189" s="78" t="s">
        <v>154</v>
      </c>
      <c r="B189" s="79"/>
      <c r="C189" s="80"/>
      <c r="D189" s="81"/>
      <c r="E189" s="11"/>
      <c r="F189" s="12"/>
      <c r="G189" s="21"/>
    </row>
    <row r="190" spans="1:7" x14ac:dyDescent="0.2">
      <c r="A190" s="5" t="s">
        <v>137</v>
      </c>
      <c r="B190" s="53"/>
      <c r="C190" s="5" t="s">
        <v>131</v>
      </c>
      <c r="D190" s="22"/>
      <c r="E190" s="11"/>
      <c r="F190" s="12"/>
      <c r="G190" s="21"/>
    </row>
    <row r="191" spans="1:7" x14ac:dyDescent="0.2">
      <c r="A191" s="5" t="s">
        <v>132</v>
      </c>
      <c r="B191" s="51"/>
      <c r="C191" s="5" t="s">
        <v>7</v>
      </c>
      <c r="D191" s="23"/>
      <c r="E191" s="11"/>
      <c r="F191" s="12"/>
      <c r="G191" s="21"/>
    </row>
    <row r="192" spans="1:7" x14ac:dyDescent="0.2">
      <c r="A192" s="5" t="s">
        <v>133</v>
      </c>
      <c r="B192" s="51"/>
      <c r="C192" s="5" t="s">
        <v>8</v>
      </c>
      <c r="D192" s="23"/>
      <c r="E192" s="11"/>
      <c r="F192" s="12"/>
      <c r="G192" s="21"/>
    </row>
    <row r="193" spans="1:8" x14ac:dyDescent="0.2">
      <c r="A193" s="5" t="s">
        <v>134</v>
      </c>
      <c r="B193" s="51"/>
      <c r="C193" s="5" t="s">
        <v>9</v>
      </c>
      <c r="D193" s="23"/>
      <c r="E193" s="11"/>
      <c r="F193" s="12"/>
      <c r="G193" s="21"/>
    </row>
    <row r="194" spans="1:8" x14ac:dyDescent="0.2">
      <c r="A194" s="42"/>
      <c r="B194" s="6"/>
      <c r="C194" s="5" t="s">
        <v>42</v>
      </c>
      <c r="D194" s="23"/>
      <c r="E194" s="11"/>
      <c r="F194" s="12"/>
      <c r="G194" s="21"/>
    </row>
    <row r="195" spans="1:8" x14ac:dyDescent="0.2">
      <c r="A195" s="42"/>
      <c r="B195" s="42"/>
      <c r="C195" s="42"/>
      <c r="D195" s="42"/>
      <c r="E195" s="11"/>
      <c r="F195" s="12"/>
      <c r="G195" s="21"/>
    </row>
    <row r="196" spans="1:8" x14ac:dyDescent="0.2">
      <c r="A196" s="78" t="s">
        <v>155</v>
      </c>
      <c r="B196" s="79"/>
      <c r="C196" s="80"/>
      <c r="D196" s="81"/>
      <c r="E196" s="11"/>
      <c r="F196" s="12"/>
      <c r="G196" s="21"/>
    </row>
    <row r="197" spans="1:8" x14ac:dyDescent="0.2">
      <c r="A197" s="5" t="s">
        <v>136</v>
      </c>
      <c r="B197" s="51"/>
      <c r="C197" s="5" t="s">
        <v>131</v>
      </c>
      <c r="D197" s="23"/>
      <c r="E197" s="11"/>
      <c r="F197" s="12"/>
      <c r="G197" s="21"/>
    </row>
    <row r="198" spans="1:8" x14ac:dyDescent="0.2">
      <c r="A198" s="5" t="s">
        <v>132</v>
      </c>
      <c r="B198" s="51"/>
      <c r="C198" s="5" t="s">
        <v>7</v>
      </c>
      <c r="D198" s="23"/>
      <c r="E198" s="11"/>
      <c r="F198" s="12"/>
      <c r="G198" s="21"/>
    </row>
    <row r="199" spans="1:8" x14ac:dyDescent="0.2">
      <c r="A199" s="5" t="s">
        <v>133</v>
      </c>
      <c r="B199" s="51"/>
      <c r="C199" s="5" t="s">
        <v>8</v>
      </c>
      <c r="D199" s="23"/>
      <c r="E199" s="11"/>
      <c r="F199" s="12"/>
      <c r="G199" s="21"/>
    </row>
    <row r="200" spans="1:8" x14ac:dyDescent="0.2">
      <c r="A200" s="5" t="s">
        <v>134</v>
      </c>
      <c r="B200" s="51"/>
      <c r="C200" s="5" t="s">
        <v>9</v>
      </c>
      <c r="D200" s="23"/>
      <c r="E200" s="11"/>
      <c r="F200" s="12"/>
      <c r="G200" s="21"/>
    </row>
    <row r="201" spans="1:8" x14ac:dyDescent="0.2">
      <c r="A201" s="7"/>
      <c r="B201" s="6"/>
      <c r="C201" s="5" t="s">
        <v>42</v>
      </c>
      <c r="D201" s="23"/>
      <c r="E201" s="11"/>
      <c r="F201" s="12"/>
      <c r="G201" s="21"/>
    </row>
    <row r="202" spans="1:8" x14ac:dyDescent="0.2">
      <c r="A202" s="7"/>
      <c r="B202" s="6"/>
      <c r="C202" s="5"/>
      <c r="D202" s="6"/>
      <c r="E202" s="11"/>
      <c r="F202" s="12"/>
      <c r="G202" s="21"/>
    </row>
    <row r="203" spans="1:8" x14ac:dyDescent="0.2">
      <c r="A203" s="78" t="s">
        <v>156</v>
      </c>
      <c r="B203" s="79"/>
      <c r="C203" s="80"/>
      <c r="D203" s="81"/>
      <c r="E203" s="11"/>
      <c r="F203" s="12"/>
      <c r="G203" s="21"/>
    </row>
    <row r="204" spans="1:8" x14ac:dyDescent="0.2">
      <c r="A204" s="5" t="s">
        <v>136</v>
      </c>
      <c r="B204" s="51"/>
      <c r="C204" s="5" t="s">
        <v>131</v>
      </c>
      <c r="D204" s="23"/>
      <c r="E204" s="11"/>
      <c r="F204" s="12"/>
      <c r="G204" s="21"/>
    </row>
    <row r="205" spans="1:8" x14ac:dyDescent="0.2">
      <c r="A205" s="5" t="s">
        <v>132</v>
      </c>
      <c r="B205" s="51"/>
      <c r="C205" s="5" t="s">
        <v>7</v>
      </c>
      <c r="D205" s="23"/>
      <c r="E205" s="11"/>
      <c r="F205" s="12"/>
      <c r="G205" s="21"/>
    </row>
    <row r="206" spans="1:8" x14ac:dyDescent="0.2">
      <c r="A206" s="5" t="s">
        <v>133</v>
      </c>
      <c r="B206" s="51"/>
      <c r="C206" s="5" t="s">
        <v>8</v>
      </c>
      <c r="D206" s="23"/>
      <c r="E206" s="11"/>
      <c r="F206" s="12"/>
      <c r="G206" s="21"/>
    </row>
    <row r="207" spans="1:8" x14ac:dyDescent="0.2">
      <c r="A207" s="5" t="s">
        <v>134</v>
      </c>
      <c r="B207" s="51"/>
      <c r="C207" s="5" t="s">
        <v>9</v>
      </c>
      <c r="D207" s="23"/>
      <c r="E207" s="11"/>
      <c r="F207" s="12"/>
      <c r="G207" s="21"/>
    </row>
    <row r="208" spans="1:8" x14ac:dyDescent="0.2">
      <c r="A208" s="7"/>
      <c r="B208" s="6"/>
      <c r="C208" s="5" t="s">
        <v>42</v>
      </c>
      <c r="D208" s="23"/>
      <c r="E208" s="11"/>
      <c r="F208" s="12"/>
      <c r="G208" s="21"/>
      <c r="H208" s="1" t="s">
        <v>64</v>
      </c>
    </row>
    <row r="209" spans="1:8" x14ac:dyDescent="0.2">
      <c r="A209" s="7"/>
      <c r="B209" s="6"/>
      <c r="C209" s="5"/>
      <c r="D209" s="5"/>
      <c r="E209" s="5"/>
      <c r="F209" s="12"/>
      <c r="G209" s="21"/>
      <c r="H209" s="1" t="s">
        <v>65</v>
      </c>
    </row>
    <row r="210" spans="1:8" x14ac:dyDescent="0.2">
      <c r="A210" s="13" t="s">
        <v>60</v>
      </c>
      <c r="B210" s="14"/>
      <c r="C210" s="15"/>
      <c r="D210" s="14"/>
      <c r="E210" s="14"/>
      <c r="F210" s="36"/>
      <c r="G210" s="21"/>
      <c r="H210" s="1" t="s">
        <v>66</v>
      </c>
    </row>
    <row r="211" spans="1:8" x14ac:dyDescent="0.2">
      <c r="A211" s="5"/>
      <c r="B211" s="6"/>
      <c r="C211" s="5"/>
      <c r="D211" s="6"/>
      <c r="E211" s="6"/>
      <c r="F211" s="6"/>
      <c r="G211" s="21"/>
    </row>
    <row r="212" spans="1:8" x14ac:dyDescent="0.2">
      <c r="A212" s="5" t="s">
        <v>61</v>
      </c>
      <c r="B212" s="23"/>
      <c r="C212" s="5" t="s">
        <v>61</v>
      </c>
      <c r="D212" s="23"/>
      <c r="E212" s="6"/>
      <c r="F212" s="6"/>
      <c r="G212" s="21"/>
      <c r="H212" s="1" t="s">
        <v>107</v>
      </c>
    </row>
    <row r="213" spans="1:8" x14ac:dyDescent="0.2">
      <c r="A213" s="5" t="s">
        <v>62</v>
      </c>
      <c r="B213" s="23"/>
      <c r="C213" s="5" t="s">
        <v>62</v>
      </c>
      <c r="D213" s="23"/>
      <c r="E213" s="11"/>
      <c r="F213" s="12"/>
      <c r="G213" s="21"/>
      <c r="H213" s="1" t="s">
        <v>108</v>
      </c>
    </row>
    <row r="214" spans="1:8" x14ac:dyDescent="0.2">
      <c r="A214" s="5" t="s">
        <v>105</v>
      </c>
      <c r="B214" s="23"/>
      <c r="C214" s="5" t="s">
        <v>105</v>
      </c>
      <c r="D214" s="23"/>
      <c r="E214" s="11"/>
      <c r="F214" s="12"/>
      <c r="G214" s="21"/>
      <c r="H214" s="1" t="s">
        <v>109</v>
      </c>
    </row>
    <row r="215" spans="1:8" x14ac:dyDescent="0.2">
      <c r="A215" s="5" t="s">
        <v>63</v>
      </c>
      <c r="B215" s="25"/>
      <c r="C215" s="5" t="s">
        <v>63</v>
      </c>
      <c r="D215" s="25"/>
      <c r="E215" s="11"/>
      <c r="F215" s="12"/>
      <c r="G215" s="21"/>
    </row>
    <row r="216" spans="1:8" x14ac:dyDescent="0.2">
      <c r="A216" s="5" t="s">
        <v>106</v>
      </c>
      <c r="B216" s="23"/>
      <c r="C216" s="5" t="s">
        <v>106</v>
      </c>
      <c r="D216" s="23"/>
      <c r="E216" s="11"/>
      <c r="F216" s="12"/>
      <c r="G216" s="21"/>
      <c r="H216" s="1" t="s">
        <v>111</v>
      </c>
    </row>
    <row r="217" spans="1:8" x14ac:dyDescent="0.2">
      <c r="A217" s="5" t="s">
        <v>97</v>
      </c>
      <c r="B217" s="23"/>
      <c r="C217" s="5" t="s">
        <v>97</v>
      </c>
      <c r="D217" s="23"/>
      <c r="E217" s="11"/>
      <c r="F217" s="12"/>
      <c r="G217" s="21"/>
      <c r="H217" s="1" t="s">
        <v>112</v>
      </c>
    </row>
    <row r="218" spans="1:8" x14ac:dyDescent="0.2">
      <c r="A218" s="5" t="s">
        <v>218</v>
      </c>
      <c r="B218" s="25"/>
      <c r="C218" s="5" t="str">
        <f>A218</f>
        <v>1035 amount transferring in:</v>
      </c>
      <c r="D218" s="25"/>
      <c r="E218" s="11"/>
      <c r="F218" s="12"/>
      <c r="G218" s="21"/>
    </row>
    <row r="219" spans="1:8" x14ac:dyDescent="0.2">
      <c r="A219" s="21"/>
      <c r="B219" s="21"/>
      <c r="C219" s="21"/>
      <c r="D219" s="21"/>
      <c r="E219" s="11"/>
      <c r="F219" s="12"/>
      <c r="G219" s="21"/>
      <c r="H219" s="1" t="s">
        <v>113</v>
      </c>
    </row>
    <row r="220" spans="1:8" x14ac:dyDescent="0.2">
      <c r="A220" s="5" t="s">
        <v>61</v>
      </c>
      <c r="B220" s="23"/>
      <c r="C220" s="5" t="s">
        <v>61</v>
      </c>
      <c r="D220" s="23"/>
      <c r="E220" s="11"/>
      <c r="F220" s="12"/>
      <c r="G220" s="21"/>
    </row>
    <row r="221" spans="1:8" x14ac:dyDescent="0.2">
      <c r="A221" s="5" t="s">
        <v>62</v>
      </c>
      <c r="B221" s="23"/>
      <c r="C221" s="5" t="s">
        <v>62</v>
      </c>
      <c r="D221" s="23"/>
      <c r="E221" s="11"/>
      <c r="F221" s="12"/>
      <c r="G221" s="21"/>
    </row>
    <row r="222" spans="1:8" x14ac:dyDescent="0.2">
      <c r="A222" s="5" t="s">
        <v>105</v>
      </c>
      <c r="B222" s="23"/>
      <c r="C222" s="5" t="s">
        <v>105</v>
      </c>
      <c r="D222" s="23"/>
      <c r="E222" s="11"/>
      <c r="F222" s="12"/>
      <c r="G222" s="21"/>
    </row>
    <row r="223" spans="1:8" x14ac:dyDescent="0.2">
      <c r="A223" s="5" t="s">
        <v>63</v>
      </c>
      <c r="B223" s="25"/>
      <c r="C223" s="5" t="s">
        <v>63</v>
      </c>
      <c r="D223" s="25"/>
      <c r="E223" s="11"/>
      <c r="F223" s="12"/>
      <c r="G223" s="21"/>
    </row>
    <row r="224" spans="1:8" x14ac:dyDescent="0.2">
      <c r="A224" s="5" t="s">
        <v>106</v>
      </c>
      <c r="B224" s="23"/>
      <c r="C224" s="5" t="s">
        <v>106</v>
      </c>
      <c r="D224" s="23"/>
      <c r="E224" s="11"/>
      <c r="F224" s="12"/>
      <c r="G224" s="21"/>
    </row>
    <row r="225" spans="1:8" x14ac:dyDescent="0.2">
      <c r="A225" s="5" t="s">
        <v>97</v>
      </c>
      <c r="B225" s="23"/>
      <c r="C225" s="5" t="s">
        <v>97</v>
      </c>
      <c r="D225" s="23"/>
      <c r="E225" s="11"/>
      <c r="F225" s="12"/>
      <c r="G225" s="21"/>
    </row>
    <row r="226" spans="1:8" x14ac:dyDescent="0.2">
      <c r="A226" s="5" t="str">
        <f>A218</f>
        <v>1035 amount transferring in:</v>
      </c>
      <c r="B226" s="25"/>
      <c r="C226" s="5" t="str">
        <f>C218</f>
        <v>1035 amount transferring in:</v>
      </c>
      <c r="D226" s="25"/>
      <c r="E226" s="11"/>
      <c r="F226" s="12"/>
      <c r="G226" s="21"/>
    </row>
    <row r="227" spans="1:8" x14ac:dyDescent="0.2">
      <c r="A227" s="5"/>
      <c r="B227" s="6"/>
      <c r="C227" s="5"/>
      <c r="D227" s="6"/>
      <c r="E227" s="11"/>
      <c r="F227" s="12"/>
      <c r="G227" s="21"/>
      <c r="H227" s="1" t="s">
        <v>158</v>
      </c>
    </row>
    <row r="228" spans="1:8" x14ac:dyDescent="0.2">
      <c r="A228" s="5"/>
      <c r="B228" s="6"/>
      <c r="C228" s="5"/>
      <c r="D228" s="6"/>
      <c r="E228" s="11"/>
      <c r="F228" s="12"/>
      <c r="G228" s="21"/>
    </row>
    <row r="229" spans="1:8" x14ac:dyDescent="0.2">
      <c r="A229" s="13" t="s">
        <v>227</v>
      </c>
      <c r="B229" s="40"/>
      <c r="C229" s="15"/>
      <c r="D229" s="14"/>
      <c r="E229" s="14"/>
      <c r="F229" s="36"/>
      <c r="G229" s="21"/>
      <c r="H229" s="1" t="s">
        <v>159</v>
      </c>
    </row>
    <row r="230" spans="1:8" x14ac:dyDescent="0.2">
      <c r="A230" s="7" t="s">
        <v>258</v>
      </c>
      <c r="B230" s="6"/>
      <c r="C230" s="5"/>
      <c r="D230" s="6"/>
      <c r="E230" s="11"/>
      <c r="F230" s="12"/>
      <c r="G230" s="21"/>
    </row>
    <row r="231" spans="1:8" x14ac:dyDescent="0.2">
      <c r="A231" s="21"/>
      <c r="B231" s="21"/>
      <c r="C231" s="5"/>
      <c r="D231" s="6"/>
      <c r="E231" s="11"/>
      <c r="F231" s="12"/>
      <c r="G231" s="21"/>
      <c r="H231" s="1" t="s">
        <v>229</v>
      </c>
    </row>
    <row r="232" spans="1:8" x14ac:dyDescent="0.2">
      <c r="A232" s="5" t="s">
        <v>234</v>
      </c>
      <c r="B232" s="51"/>
      <c r="C232" s="5" t="s">
        <v>234</v>
      </c>
      <c r="D232" s="51"/>
      <c r="E232" s="11"/>
      <c r="F232" s="12"/>
      <c r="G232" s="21"/>
      <c r="H232" s="1" t="s">
        <v>228</v>
      </c>
    </row>
    <row r="233" spans="1:8" x14ac:dyDescent="0.2">
      <c r="A233" s="5" t="s">
        <v>235</v>
      </c>
      <c r="B233" s="75"/>
      <c r="C233" s="5" t="s">
        <v>235</v>
      </c>
      <c r="D233" s="75"/>
      <c r="E233" s="11"/>
      <c r="F233" s="12"/>
      <c r="G233" s="21"/>
      <c r="H233" s="1" t="s">
        <v>231</v>
      </c>
    </row>
    <row r="234" spans="1:8" x14ac:dyDescent="0.2">
      <c r="A234" s="5" t="str">
        <f>IF(B232=H237,"Mortgage Lender:","Institution Managing Funds:")</f>
        <v>Institution Managing Funds:</v>
      </c>
      <c r="B234" s="23"/>
      <c r="C234" s="5" t="str">
        <f>IF(D232=H237,"Mortgage Lender:","Institution Managing Funds:")</f>
        <v>Institution Managing Funds:</v>
      </c>
      <c r="D234" s="23"/>
      <c r="E234" s="11"/>
      <c r="F234" s="12"/>
      <c r="G234" s="21"/>
      <c r="H234" s="1" t="s">
        <v>233</v>
      </c>
    </row>
    <row r="235" spans="1:8" x14ac:dyDescent="0.2">
      <c r="A235" s="5" t="s">
        <v>275</v>
      </c>
      <c r="B235" s="25"/>
      <c r="C235" s="5" t="str">
        <f>A235</f>
        <v>Gross Value Of Collateral:</v>
      </c>
      <c r="D235" s="25"/>
      <c r="E235" s="11"/>
      <c r="F235" s="12"/>
      <c r="G235" s="21"/>
      <c r="H235" s="1" t="s">
        <v>230</v>
      </c>
    </row>
    <row r="236" spans="1:8" x14ac:dyDescent="0.2">
      <c r="A236" s="5" t="str">
        <f>IF(B232=H237,"Address of Property:","Willing To Move Collateral To Lender?:")</f>
        <v>Willing To Move Collateral To Lender?:</v>
      </c>
      <c r="B236" s="75"/>
      <c r="C236" s="109" t="str">
        <f>IF(D232=H237,"Address of Property:","Willing To Move Collateral To Lender?:")</f>
        <v>Willing To Move Collateral To Lender?:</v>
      </c>
      <c r="D236" s="75"/>
      <c r="E236" s="11"/>
      <c r="F236" s="12"/>
      <c r="G236" s="21"/>
      <c r="H236" s="1" t="s">
        <v>232</v>
      </c>
    </row>
    <row r="237" spans="1:8" x14ac:dyDescent="0.2">
      <c r="A237" s="5"/>
      <c r="B237" s="5"/>
      <c r="C237" s="21"/>
      <c r="D237" s="21"/>
      <c r="E237" s="11"/>
      <c r="F237" s="12"/>
      <c r="G237" s="21"/>
      <c r="H237" s="1" t="s">
        <v>274</v>
      </c>
    </row>
    <row r="238" spans="1:8" x14ac:dyDescent="0.2">
      <c r="A238" s="5" t="s">
        <v>234</v>
      </c>
      <c r="B238" s="51"/>
      <c r="C238" s="5" t="s">
        <v>234</v>
      </c>
      <c r="D238" s="51"/>
      <c r="E238" s="11"/>
      <c r="F238" s="12"/>
      <c r="G238" s="21"/>
    </row>
    <row r="239" spans="1:8" x14ac:dyDescent="0.2">
      <c r="A239" s="5" t="s">
        <v>235</v>
      </c>
      <c r="B239" s="75"/>
      <c r="C239" s="5" t="s">
        <v>235</v>
      </c>
      <c r="D239" s="75"/>
      <c r="E239" s="11"/>
      <c r="F239" s="12"/>
      <c r="G239" s="21"/>
    </row>
    <row r="240" spans="1:8" x14ac:dyDescent="0.2">
      <c r="A240" s="5" t="str">
        <f>IF(B238=H237,"Mortgage Lender:","Institution Managing Funds:")</f>
        <v>Institution Managing Funds:</v>
      </c>
      <c r="B240" s="23"/>
      <c r="C240" s="5" t="str">
        <f>IF(D238=H237,"Mortgage Lender:","Institution Managing Funds:")</f>
        <v>Institution Managing Funds:</v>
      </c>
      <c r="D240" s="23"/>
      <c r="E240" s="11"/>
      <c r="F240" s="12"/>
      <c r="G240" s="21"/>
      <c r="H240" s="1" t="s">
        <v>161</v>
      </c>
    </row>
    <row r="241" spans="1:8" x14ac:dyDescent="0.2">
      <c r="A241" s="5" t="str">
        <f>A235</f>
        <v>Gross Value Of Collateral:</v>
      </c>
      <c r="B241" s="25"/>
      <c r="C241" s="5" t="str">
        <f>A235</f>
        <v>Gross Value Of Collateral:</v>
      </c>
      <c r="D241" s="25"/>
      <c r="E241" s="11"/>
      <c r="F241" s="12"/>
      <c r="G241" s="21"/>
      <c r="H241" s="1" t="s">
        <v>162</v>
      </c>
    </row>
    <row r="242" spans="1:8" x14ac:dyDescent="0.2">
      <c r="A242" s="109" t="str">
        <f>IF(B238=H237,"Address of Property:","Willing To Move Collateral To Lender?:")</f>
        <v>Willing To Move Collateral To Lender?:</v>
      </c>
      <c r="B242" s="75"/>
      <c r="C242" s="109" t="str">
        <f>IF(D238=H237,"Address of Property:","Willing To Move Collateral To Lender?:")</f>
        <v>Willing To Move Collateral To Lender?:</v>
      </c>
      <c r="D242" s="75"/>
      <c r="E242" s="11"/>
      <c r="F242" s="12"/>
      <c r="G242" s="21"/>
    </row>
    <row r="243" spans="1:8" x14ac:dyDescent="0.2">
      <c r="A243" s="5"/>
      <c r="B243" s="6"/>
      <c r="C243" s="5"/>
      <c r="D243" s="6"/>
      <c r="E243" s="11"/>
      <c r="F243" s="12"/>
      <c r="G243" s="21"/>
    </row>
    <row r="244" spans="1:8" x14ac:dyDescent="0.2">
      <c r="A244" s="5"/>
      <c r="B244" s="6"/>
      <c r="C244" s="5"/>
      <c r="D244" s="6"/>
      <c r="E244" s="11"/>
      <c r="F244" s="12"/>
      <c r="G244" s="21"/>
    </row>
    <row r="245" spans="1:8" x14ac:dyDescent="0.2">
      <c r="A245" s="13" t="s">
        <v>148</v>
      </c>
      <c r="B245" s="40"/>
      <c r="C245" s="15"/>
      <c r="D245" s="14"/>
      <c r="E245" s="14"/>
      <c r="F245" s="36"/>
      <c r="G245" s="21"/>
      <c r="H245" s="1" t="s">
        <v>159</v>
      </c>
    </row>
    <row r="246" spans="1:8" x14ac:dyDescent="0.2">
      <c r="A246" s="32"/>
      <c r="B246" s="85"/>
      <c r="C246" s="34"/>
      <c r="D246" s="35"/>
      <c r="E246" s="35"/>
      <c r="F246" s="35"/>
      <c r="G246" s="21"/>
      <c r="H246" s="1" t="s">
        <v>261</v>
      </c>
    </row>
    <row r="247" spans="1:8" x14ac:dyDescent="0.2">
      <c r="A247" s="5" t="s">
        <v>208</v>
      </c>
      <c r="B247" s="23"/>
      <c r="C247" s="34"/>
      <c r="D247" s="35"/>
      <c r="E247" s="35"/>
      <c r="F247" s="35"/>
      <c r="G247" s="21"/>
      <c r="H247" s="1" t="s">
        <v>160</v>
      </c>
    </row>
    <row r="248" spans="1:8" x14ac:dyDescent="0.2">
      <c r="A248" s="5" t="s">
        <v>276</v>
      </c>
      <c r="B248" s="23"/>
      <c r="C248" s="34"/>
      <c r="D248" s="35"/>
      <c r="E248" s="35"/>
      <c r="F248" s="35"/>
      <c r="G248" s="21"/>
    </row>
    <row r="249" spans="1:8" x14ac:dyDescent="0.2">
      <c r="A249" s="5" t="s">
        <v>209</v>
      </c>
      <c r="B249" s="23"/>
      <c r="C249" s="86" t="s">
        <v>210</v>
      </c>
      <c r="D249" s="23"/>
      <c r="E249" s="35"/>
      <c r="F249" s="35"/>
      <c r="G249" s="21"/>
    </row>
    <row r="250" spans="1:8" x14ac:dyDescent="0.2">
      <c r="A250" s="5"/>
      <c r="B250" s="85"/>
      <c r="C250" s="34"/>
      <c r="D250" s="35"/>
      <c r="E250" s="35"/>
      <c r="F250" s="35"/>
      <c r="G250" s="21"/>
      <c r="H250" s="1" t="s">
        <v>249</v>
      </c>
    </row>
    <row r="251" spans="1:8" x14ac:dyDescent="0.2">
      <c r="A251" s="32"/>
      <c r="B251" s="84"/>
      <c r="C251" s="34"/>
      <c r="D251" s="35"/>
      <c r="E251" s="35"/>
      <c r="F251" s="35"/>
      <c r="G251" s="21"/>
      <c r="H251" s="1" t="s">
        <v>248</v>
      </c>
    </row>
    <row r="252" spans="1:8" x14ac:dyDescent="0.2">
      <c r="A252" s="8" t="s">
        <v>72</v>
      </c>
      <c r="B252" s="31"/>
      <c r="C252" s="5"/>
      <c r="D252" s="5"/>
      <c r="E252" s="11"/>
      <c r="F252" s="12"/>
      <c r="G252" s="21"/>
    </row>
    <row r="253" spans="1:8" x14ac:dyDescent="0.2">
      <c r="A253" s="5" t="s">
        <v>41</v>
      </c>
      <c r="B253" s="23"/>
      <c r="C253" s="5"/>
      <c r="E253" s="11"/>
      <c r="F253" s="12"/>
      <c r="G253" s="21"/>
    </row>
    <row r="254" spans="1:8" x14ac:dyDescent="0.2">
      <c r="A254" s="5" t="s">
        <v>43</v>
      </c>
      <c r="B254" s="39"/>
      <c r="C254" s="5"/>
      <c r="D254" s="5"/>
      <c r="E254" s="11"/>
      <c r="F254" s="12"/>
      <c r="G254" s="21"/>
    </row>
    <row r="255" spans="1:8" x14ac:dyDescent="0.2">
      <c r="A255" s="5" t="s">
        <v>42</v>
      </c>
      <c r="B255" s="26"/>
      <c r="C255" s="5"/>
      <c r="D255" s="5"/>
      <c r="E255" s="11"/>
      <c r="F255" s="12"/>
      <c r="G255" s="21"/>
    </row>
    <row r="256" spans="1:8" x14ac:dyDescent="0.2">
      <c r="A256" s="5" t="s">
        <v>67</v>
      </c>
      <c r="B256" s="23"/>
      <c r="C256" s="5"/>
      <c r="D256" s="5"/>
      <c r="E256" s="11"/>
      <c r="F256" s="12"/>
      <c r="G256" s="21"/>
    </row>
    <row r="257" spans="1:8" x14ac:dyDescent="0.2">
      <c r="A257" s="5" t="s">
        <v>263</v>
      </c>
      <c r="B257" s="23"/>
      <c r="C257" s="5"/>
      <c r="D257" s="5"/>
      <c r="E257" s="11"/>
      <c r="F257" s="12"/>
      <c r="G257" s="21"/>
    </row>
    <row r="258" spans="1:8" x14ac:dyDescent="0.2">
      <c r="A258" s="5" t="s">
        <v>262</v>
      </c>
      <c r="B258" s="113"/>
      <c r="C258" s="5"/>
      <c r="D258" s="5"/>
      <c r="E258" s="11"/>
      <c r="F258" s="12"/>
      <c r="G258" s="21"/>
    </row>
    <row r="259" spans="1:8" x14ac:dyDescent="0.2">
      <c r="A259" s="5"/>
      <c r="B259" s="6"/>
      <c r="C259" s="5"/>
      <c r="D259" s="5"/>
      <c r="E259" s="11"/>
      <c r="F259" s="12"/>
      <c r="G259" s="21"/>
    </row>
    <row r="260" spans="1:8" x14ac:dyDescent="0.2">
      <c r="A260" s="8" t="s">
        <v>68</v>
      </c>
      <c r="B260" s="28"/>
      <c r="C260" s="5"/>
      <c r="D260" s="5"/>
      <c r="E260" s="11"/>
      <c r="F260" s="12"/>
      <c r="G260" s="21"/>
    </row>
    <row r="261" spans="1:8" x14ac:dyDescent="0.2">
      <c r="A261" s="5" t="s">
        <v>264</v>
      </c>
      <c r="B261" s="113"/>
      <c r="C261" s="5"/>
      <c r="D261" s="5"/>
      <c r="E261" s="11"/>
      <c r="F261" s="12"/>
      <c r="G261" s="21"/>
    </row>
    <row r="262" spans="1:8" x14ac:dyDescent="0.2">
      <c r="A262" s="5" t="s">
        <v>41</v>
      </c>
      <c r="B262" s="23"/>
      <c r="C262" s="5"/>
      <c r="D262" s="5"/>
      <c r="E262" s="11"/>
      <c r="F262" s="12"/>
      <c r="G262" s="21"/>
    </row>
    <row r="263" spans="1:8" x14ac:dyDescent="0.2">
      <c r="A263" s="5" t="s">
        <v>43</v>
      </c>
      <c r="B263" s="29"/>
      <c r="C263" s="5"/>
      <c r="D263" s="5"/>
      <c r="E263" s="11"/>
      <c r="F263" s="12"/>
      <c r="G263" s="21"/>
    </row>
    <row r="264" spans="1:8" x14ac:dyDescent="0.2">
      <c r="A264" s="5" t="s">
        <v>42</v>
      </c>
      <c r="B264" s="26"/>
      <c r="C264" s="5"/>
      <c r="D264" s="5"/>
      <c r="E264" s="11"/>
      <c r="F264" s="12"/>
      <c r="G264" s="21"/>
    </row>
    <row r="265" spans="1:8" x14ac:dyDescent="0.2">
      <c r="A265" s="5" t="s">
        <v>67</v>
      </c>
      <c r="B265" s="23"/>
      <c r="C265" s="5"/>
      <c r="D265" s="5"/>
      <c r="E265" s="11"/>
      <c r="F265" s="12"/>
      <c r="G265" s="21"/>
    </row>
    <row r="266" spans="1:8" x14ac:dyDescent="0.2">
      <c r="A266" s="5"/>
      <c r="B266" s="6"/>
      <c r="C266" s="5"/>
      <c r="D266" s="5"/>
      <c r="E266" s="11"/>
      <c r="F266" s="12"/>
      <c r="G266" s="21"/>
    </row>
    <row r="267" spans="1:8" x14ac:dyDescent="0.2">
      <c r="A267" s="8" t="s">
        <v>69</v>
      </c>
      <c r="B267" s="28"/>
      <c r="C267" s="5"/>
      <c r="D267" s="5"/>
      <c r="E267" s="11"/>
      <c r="F267" s="12"/>
      <c r="G267" s="21"/>
    </row>
    <row r="268" spans="1:8" x14ac:dyDescent="0.2">
      <c r="A268" s="5" t="s">
        <v>265</v>
      </c>
      <c r="B268" s="113"/>
      <c r="C268" s="5"/>
      <c r="D268" s="5"/>
      <c r="E268" s="11"/>
      <c r="F268" s="12"/>
      <c r="G268" s="21"/>
    </row>
    <row r="269" spans="1:8" ht="17" customHeight="1" x14ac:dyDescent="0.2">
      <c r="A269" s="5" t="s">
        <v>41</v>
      </c>
      <c r="B269" s="23"/>
      <c r="C269" s="5"/>
      <c r="D269" s="5"/>
      <c r="E269" s="11"/>
      <c r="F269" s="12"/>
      <c r="G269" s="21"/>
    </row>
    <row r="270" spans="1:8" ht="16" customHeight="1" x14ac:dyDescent="0.2">
      <c r="A270" s="5" t="s">
        <v>43</v>
      </c>
      <c r="B270" s="29"/>
      <c r="C270" s="5"/>
      <c r="D270" s="5"/>
      <c r="E270" s="11"/>
      <c r="F270" s="12"/>
      <c r="G270" s="21"/>
    </row>
    <row r="271" spans="1:8" ht="16" customHeight="1" x14ac:dyDescent="0.2">
      <c r="A271" s="5" t="s">
        <v>42</v>
      </c>
      <c r="B271" s="26"/>
      <c r="C271" s="5"/>
      <c r="D271" s="5"/>
      <c r="E271" s="11"/>
      <c r="F271" s="12"/>
      <c r="G271" s="21"/>
      <c r="H271" s="1" t="s">
        <v>95</v>
      </c>
    </row>
    <row r="272" spans="1:8" ht="16" customHeight="1" x14ac:dyDescent="0.2">
      <c r="A272" s="5" t="s">
        <v>67</v>
      </c>
      <c r="B272" s="23"/>
      <c r="C272" s="5"/>
      <c r="D272" s="5"/>
      <c r="E272" s="11"/>
      <c r="F272" s="12"/>
      <c r="G272" s="21"/>
    </row>
    <row r="273" spans="1:8" x14ac:dyDescent="0.2">
      <c r="A273" s="5"/>
      <c r="B273" s="6"/>
      <c r="C273" s="5"/>
      <c r="D273" s="6"/>
      <c r="E273" s="11"/>
      <c r="F273" s="12"/>
      <c r="G273" s="21"/>
      <c r="H273" s="1" t="s">
        <v>75</v>
      </c>
    </row>
    <row r="274" spans="1:8" hidden="1" x14ac:dyDescent="0.2">
      <c r="A274" s="13" t="s">
        <v>146</v>
      </c>
      <c r="B274" s="14"/>
      <c r="C274" s="15"/>
      <c r="D274" s="14"/>
      <c r="E274" s="14"/>
      <c r="F274" s="16"/>
      <c r="G274" s="21"/>
      <c r="H274" s="1" t="s">
        <v>80</v>
      </c>
    </row>
    <row r="275" spans="1:8" hidden="1" x14ac:dyDescent="0.2">
      <c r="A275" s="67"/>
      <c r="B275" s="68"/>
      <c r="C275" s="69"/>
      <c r="D275" s="68"/>
      <c r="E275" s="64"/>
      <c r="F275" s="64"/>
      <c r="G275" s="21"/>
      <c r="H275" s="1" t="s">
        <v>79</v>
      </c>
    </row>
    <row r="276" spans="1:8" hidden="1" x14ac:dyDescent="0.2">
      <c r="A276" s="63" t="s">
        <v>23</v>
      </c>
      <c r="B276" s="96"/>
      <c r="C276" s="63" t="s">
        <v>29</v>
      </c>
      <c r="D276" s="96" t="s">
        <v>31</v>
      </c>
      <c r="E276" s="65"/>
      <c r="F276" s="66"/>
      <c r="G276" s="21"/>
      <c r="H276" s="1" t="s">
        <v>74</v>
      </c>
    </row>
    <row r="277" spans="1:8" hidden="1" x14ac:dyDescent="0.2">
      <c r="A277" s="63" t="s">
        <v>24</v>
      </c>
      <c r="B277" s="97"/>
      <c r="C277" s="63" t="s">
        <v>33</v>
      </c>
      <c r="D277" s="97"/>
      <c r="E277" s="65"/>
      <c r="F277" s="66"/>
      <c r="G277" s="21"/>
    </row>
    <row r="278" spans="1:8" hidden="1" x14ac:dyDescent="0.2">
      <c r="A278" s="63" t="s">
        <v>25</v>
      </c>
      <c r="B278" s="98"/>
      <c r="C278" s="63" t="s">
        <v>36</v>
      </c>
      <c r="D278" s="97" t="s">
        <v>37</v>
      </c>
      <c r="E278" s="65"/>
      <c r="F278" s="66"/>
      <c r="G278" s="21"/>
    </row>
    <row r="279" spans="1:8" hidden="1" x14ac:dyDescent="0.2">
      <c r="A279" s="63"/>
      <c r="B279" s="62"/>
      <c r="C279" s="63"/>
      <c r="D279" s="62"/>
      <c r="E279" s="65"/>
      <c r="F279" s="66"/>
      <c r="G279" s="21"/>
      <c r="H279" s="1" t="s">
        <v>30</v>
      </c>
    </row>
    <row r="280" spans="1:8" hidden="1" x14ac:dyDescent="0.2">
      <c r="A280" s="63" t="s">
        <v>26</v>
      </c>
      <c r="B280" s="98"/>
      <c r="C280" s="63" t="s">
        <v>81</v>
      </c>
      <c r="D280" s="97"/>
      <c r="E280" s="65"/>
      <c r="F280" s="66"/>
      <c r="G280" s="21"/>
      <c r="H280" s="1" t="s">
        <v>31</v>
      </c>
    </row>
    <row r="281" spans="1:8" ht="17" hidden="1" thickBot="1" x14ac:dyDescent="0.25">
      <c r="A281" s="63" t="s">
        <v>27</v>
      </c>
      <c r="B281" s="99"/>
      <c r="C281" s="63" t="s">
        <v>76</v>
      </c>
      <c r="D281" s="102">
        <v>0</v>
      </c>
      <c r="E281" s="65"/>
      <c r="F281" s="66"/>
      <c r="G281" s="21"/>
      <c r="H281" s="1" t="s">
        <v>32</v>
      </c>
    </row>
    <row r="282" spans="1:8" ht="17" hidden="1" thickTop="1" x14ac:dyDescent="0.2">
      <c r="A282" s="70" t="s">
        <v>28</v>
      </c>
      <c r="B282" s="72">
        <f>SUM(B280:B281)</f>
        <v>0</v>
      </c>
      <c r="C282" s="63" t="s">
        <v>77</v>
      </c>
      <c r="D282" s="102"/>
      <c r="E282" s="65"/>
      <c r="F282" s="66"/>
      <c r="G282" s="21"/>
    </row>
    <row r="283" spans="1:8" hidden="1" x14ac:dyDescent="0.2">
      <c r="A283" s="63"/>
      <c r="B283" s="62"/>
      <c r="C283" s="63" t="s">
        <v>78</v>
      </c>
      <c r="D283" s="102" t="s">
        <v>260</v>
      </c>
      <c r="E283" s="65"/>
      <c r="F283" s="66"/>
      <c r="G283" s="21"/>
      <c r="H283" s="1" t="s">
        <v>34</v>
      </c>
    </row>
    <row r="284" spans="1:8" hidden="1" x14ac:dyDescent="0.2">
      <c r="A284" s="63"/>
      <c r="B284" s="62"/>
      <c r="C284" s="63" t="s">
        <v>82</v>
      </c>
      <c r="D284" s="102">
        <v>1</v>
      </c>
      <c r="E284" s="65"/>
      <c r="F284" s="66"/>
      <c r="G284" s="21"/>
      <c r="H284" s="1" t="s">
        <v>35</v>
      </c>
    </row>
    <row r="285" spans="1:8" hidden="1" x14ac:dyDescent="0.2">
      <c r="A285" s="63"/>
      <c r="B285" s="62"/>
      <c r="C285" s="63" t="s">
        <v>194</v>
      </c>
      <c r="D285" s="96"/>
      <c r="E285" s="65"/>
      <c r="F285" s="66"/>
      <c r="G285" s="21"/>
    </row>
    <row r="286" spans="1:8" hidden="1" x14ac:dyDescent="0.2">
      <c r="A286" s="70" t="s">
        <v>72</v>
      </c>
      <c r="B286" s="73">
        <f>B252</f>
        <v>0</v>
      </c>
      <c r="C286" s="63"/>
      <c r="D286" s="88" t="s">
        <v>195</v>
      </c>
      <c r="E286" s="65"/>
      <c r="F286" s="66"/>
      <c r="G286" s="21"/>
      <c r="H286" s="1" t="s">
        <v>241</v>
      </c>
    </row>
    <row r="287" spans="1:8" hidden="1" x14ac:dyDescent="0.2">
      <c r="A287" s="63" t="s">
        <v>73</v>
      </c>
      <c r="B287" s="100"/>
      <c r="C287" s="63"/>
      <c r="D287" s="88" t="s">
        <v>196</v>
      </c>
      <c r="E287" s="65"/>
      <c r="F287" s="66"/>
      <c r="G287" s="21"/>
      <c r="H287" s="1" t="s">
        <v>242</v>
      </c>
    </row>
    <row r="288" spans="1:8" hidden="1" x14ac:dyDescent="0.2">
      <c r="A288" s="63" t="s">
        <v>110</v>
      </c>
      <c r="B288" s="97"/>
      <c r="C288" s="63"/>
      <c r="D288" s="88" t="s">
        <v>197</v>
      </c>
      <c r="E288" s="65"/>
      <c r="F288" s="66"/>
      <c r="G288" s="21"/>
      <c r="H288" s="1" t="s">
        <v>243</v>
      </c>
    </row>
    <row r="289" spans="1:8" hidden="1" x14ac:dyDescent="0.2">
      <c r="A289" s="63"/>
      <c r="B289" s="62"/>
      <c r="C289" s="63"/>
      <c r="D289" s="88" t="s">
        <v>198</v>
      </c>
      <c r="E289" s="65"/>
      <c r="F289" s="66"/>
      <c r="G289" s="21"/>
      <c r="H289" s="1" t="s">
        <v>244</v>
      </c>
    </row>
    <row r="290" spans="1:8" hidden="1" x14ac:dyDescent="0.2">
      <c r="A290" s="70" t="s">
        <v>68</v>
      </c>
      <c r="B290" s="73">
        <f>B260</f>
        <v>0</v>
      </c>
      <c r="C290" s="63"/>
      <c r="D290" s="88" t="s">
        <v>251</v>
      </c>
      <c r="E290" s="65"/>
      <c r="F290" s="66"/>
      <c r="G290" s="21"/>
      <c r="H290" s="1" t="s">
        <v>253</v>
      </c>
    </row>
    <row r="291" spans="1:8" hidden="1" x14ac:dyDescent="0.2">
      <c r="A291" s="63" t="s">
        <v>73</v>
      </c>
      <c r="B291" s="100"/>
      <c r="C291" s="63"/>
      <c r="D291" s="88" t="s">
        <v>252</v>
      </c>
      <c r="E291" s="65"/>
      <c r="F291" s="66"/>
      <c r="G291" s="21"/>
    </row>
    <row r="292" spans="1:8" hidden="1" x14ac:dyDescent="0.2">
      <c r="A292" s="63" t="s">
        <v>110</v>
      </c>
      <c r="B292" s="97"/>
      <c r="C292" s="63"/>
      <c r="D292" s="88" t="s">
        <v>199</v>
      </c>
      <c r="E292" s="65"/>
      <c r="F292" s="66"/>
      <c r="G292" s="21"/>
      <c r="H292" s="1" t="s">
        <v>239</v>
      </c>
    </row>
    <row r="293" spans="1:8" hidden="1" x14ac:dyDescent="0.2">
      <c r="A293" s="63"/>
      <c r="B293" s="62"/>
      <c r="C293" s="63"/>
      <c r="D293" s="88" t="s">
        <v>200</v>
      </c>
      <c r="E293" s="65"/>
      <c r="F293" s="66"/>
      <c r="G293" s="21"/>
      <c r="H293" s="1" t="s">
        <v>240</v>
      </c>
    </row>
    <row r="294" spans="1:8" hidden="1" x14ac:dyDescent="0.2">
      <c r="A294" s="70" t="s">
        <v>69</v>
      </c>
      <c r="B294" s="73">
        <f>B267</f>
        <v>0</v>
      </c>
      <c r="C294" s="63"/>
      <c r="D294" s="88" t="s">
        <v>201</v>
      </c>
      <c r="E294" s="65"/>
      <c r="F294" s="66"/>
      <c r="G294" s="21"/>
    </row>
    <row r="295" spans="1:8" hidden="1" x14ac:dyDescent="0.2">
      <c r="A295" s="63" t="s">
        <v>73</v>
      </c>
      <c r="B295" s="100"/>
      <c r="C295" s="63"/>
      <c r="D295" s="88" t="s">
        <v>202</v>
      </c>
      <c r="E295" s="65"/>
      <c r="F295" s="66"/>
      <c r="G295" s="21"/>
      <c r="H295" s="1" t="s">
        <v>266</v>
      </c>
    </row>
    <row r="296" spans="1:8" hidden="1" x14ac:dyDescent="0.2">
      <c r="A296" s="63" t="s">
        <v>110</v>
      </c>
      <c r="B296" s="97"/>
      <c r="C296" s="63"/>
      <c r="D296" s="88" t="s">
        <v>203</v>
      </c>
      <c r="E296" s="65"/>
      <c r="F296" s="66"/>
      <c r="G296" s="21"/>
      <c r="H296" s="1" t="s">
        <v>255</v>
      </c>
    </row>
    <row r="297" spans="1:8" hidden="1" x14ac:dyDescent="0.2">
      <c r="A297" s="63"/>
      <c r="B297" s="62"/>
      <c r="C297" s="63"/>
      <c r="D297" s="88" t="s">
        <v>204</v>
      </c>
      <c r="E297" s="65"/>
      <c r="F297" s="66"/>
      <c r="G297" s="21"/>
      <c r="H297" s="1" t="s">
        <v>256</v>
      </c>
    </row>
    <row r="298" spans="1:8" hidden="1" x14ac:dyDescent="0.2">
      <c r="A298" s="70" t="s">
        <v>70</v>
      </c>
      <c r="B298" s="101" t="s">
        <v>259</v>
      </c>
      <c r="C298" s="63"/>
      <c r="D298" s="88" t="s">
        <v>205</v>
      </c>
      <c r="E298" s="65"/>
      <c r="F298" s="66"/>
      <c r="G298" s="21"/>
      <c r="H298" s="1" t="s">
        <v>237</v>
      </c>
    </row>
    <row r="299" spans="1:8" hidden="1" x14ac:dyDescent="0.2">
      <c r="A299" s="63" t="s">
        <v>73</v>
      </c>
      <c r="B299" s="100"/>
      <c r="C299" s="63" t="s">
        <v>245</v>
      </c>
      <c r="D299" s="110"/>
      <c r="E299" s="65"/>
      <c r="F299" s="66"/>
      <c r="G299" s="21"/>
      <c r="H299" s="1" t="s">
        <v>254</v>
      </c>
    </row>
    <row r="300" spans="1:8" hidden="1" x14ac:dyDescent="0.2">
      <c r="A300" s="63" t="s">
        <v>110</v>
      </c>
      <c r="B300" s="97" t="s">
        <v>111</v>
      </c>
      <c r="C300" s="63" t="s">
        <v>236</v>
      </c>
      <c r="D300" s="96"/>
      <c r="E300" s="65"/>
      <c r="F300" s="66"/>
      <c r="G300" s="21"/>
      <c r="H300" s="1" t="s">
        <v>267</v>
      </c>
    </row>
    <row r="301" spans="1:8" hidden="1" x14ac:dyDescent="0.2">
      <c r="A301" s="63"/>
      <c r="B301" s="62"/>
      <c r="C301" s="63" t="s">
        <v>238</v>
      </c>
      <c r="D301" s="97" t="s">
        <v>240</v>
      </c>
      <c r="E301" s="65"/>
      <c r="F301" s="66"/>
      <c r="G301" s="21"/>
      <c r="H301" s="1" t="s">
        <v>269</v>
      </c>
    </row>
    <row r="302" spans="1:8" hidden="1" x14ac:dyDescent="0.2">
      <c r="A302" s="70" t="s">
        <v>71</v>
      </c>
      <c r="B302" s="101"/>
      <c r="C302" s="63" t="str">
        <f>IF(D301=H292,"Fixed Rate:","")</f>
        <v/>
      </c>
      <c r="D302" s="102"/>
      <c r="E302" s="65"/>
      <c r="F302" s="66"/>
      <c r="G302" s="21"/>
      <c r="H302" s="1" t="s">
        <v>268</v>
      </c>
    </row>
    <row r="303" spans="1:8" hidden="1" x14ac:dyDescent="0.2">
      <c r="A303" s="63" t="s">
        <v>73</v>
      </c>
      <c r="B303" s="100"/>
      <c r="C303" s="63" t="str">
        <f>IF(D301=H293,"Base Rate:","")</f>
        <v>Base Rate:</v>
      </c>
      <c r="D303" s="102"/>
      <c r="E303" s="65"/>
      <c r="F303" s="66"/>
      <c r="G303" s="21"/>
    </row>
    <row r="304" spans="1:8" hidden="1" x14ac:dyDescent="0.2">
      <c r="A304" s="63" t="s">
        <v>110</v>
      </c>
      <c r="B304" s="97"/>
      <c r="C304" s="63" t="str">
        <f>IF(D301=H293,"Lender Spread:","")</f>
        <v>Lender Spread:</v>
      </c>
      <c r="D304" s="102"/>
      <c r="E304" s="65"/>
      <c r="F304" s="66"/>
      <c r="G304" s="21"/>
    </row>
    <row r="305" spans="1:7" hidden="1" x14ac:dyDescent="0.2">
      <c r="A305" s="63"/>
      <c r="B305" s="62"/>
      <c r="C305" s="63" t="s">
        <v>250</v>
      </c>
      <c r="D305" s="102" t="s">
        <v>270</v>
      </c>
      <c r="E305" s="65"/>
      <c r="F305" s="66"/>
      <c r="G305" s="21"/>
    </row>
    <row r="306" spans="1:7" hidden="1" x14ac:dyDescent="0.2">
      <c r="A306" s="70" t="s">
        <v>147</v>
      </c>
      <c r="B306" s="71">
        <f>B287+B291+B295+B299+B303</f>
        <v>0</v>
      </c>
      <c r="C306" s="63"/>
      <c r="D306" s="62"/>
      <c r="E306" s="65"/>
      <c r="F306" s="66"/>
      <c r="G306" s="21"/>
    </row>
    <row r="307" spans="1:7" x14ac:dyDescent="0.2">
      <c r="A307" s="105" t="s">
        <v>215</v>
      </c>
      <c r="B307" s="105"/>
      <c r="C307" s="105"/>
      <c r="D307" s="105"/>
      <c r="E307" s="104"/>
      <c r="F307" s="105"/>
      <c r="G307" s="105"/>
    </row>
  </sheetData>
  <sheetProtection algorithmName="SHA-512" hashValue="qeA3ACn+UoSeNijrWOoKblZ6BdtOE/KMngaBXjsVjbsmGUFJ4EZVRm5Y80QqIb5ngf/J3gFTttXMb+ADNBiItA==" saltValue="HtoaObmEDO3inezNdxJIUQ==" spinCount="100000" sheet="1" objects="1" scenarios="1" selectLockedCells="1"/>
  <dataValidations count="21">
    <dataValidation type="list" allowBlank="1" showInputMessage="1" showErrorMessage="1" sqref="B111:B114" xr:uid="{BC29480D-E36C-0949-8ACE-D243C444DB11}">
      <formula1>$H$105:$H$111</formula1>
    </dataValidation>
    <dataValidation type="list" allowBlank="1" showInputMessage="1" showErrorMessage="1" sqref="D217 B217 D225 B225" xr:uid="{D623652F-D4A6-074D-AA7A-7DEA840A2E8D}">
      <formula1>$H$208:$H$210</formula1>
    </dataValidation>
    <dataValidation type="list" allowBlank="1" showInputMessage="1" showErrorMessage="1" sqref="D276" xr:uid="{11143D09-CB1A-F943-93CD-EF71259702EB}">
      <formula1>$H$279:$H$281</formula1>
    </dataValidation>
    <dataValidation type="list" allowBlank="1" showInputMessage="1" showErrorMessage="1" sqref="D280" xr:uid="{1675AD02-76F7-B84E-B9B0-50856CEFF774}">
      <formula1>$H$273:$H$276</formula1>
    </dataValidation>
    <dataValidation type="list" allowBlank="1" showInputMessage="1" showErrorMessage="1" sqref="D65 B65" xr:uid="{D53BA4F4-616E-9447-9098-51A49D80B4F9}">
      <formula1>$H$64:$H$68</formula1>
    </dataValidation>
    <dataValidation type="list" allowBlank="1" showInputMessage="1" showErrorMessage="1" sqref="B216 D216 D224 B224" xr:uid="{CE564B79-6A53-294F-B269-B78135664E2C}">
      <formula1>$H$212:$H$214</formula1>
    </dataValidation>
    <dataValidation type="list" allowBlank="1" showInputMessage="1" showErrorMessage="1" sqref="B288 B304 B300 B292 B296" xr:uid="{6FD0DE45-2DE2-1E41-8CA1-C109FEE43088}">
      <formula1>$H$216:$H$219</formula1>
    </dataValidation>
    <dataValidation type="list" allowBlank="1" showInputMessage="1" showErrorMessage="1" sqref="B52" xr:uid="{119E6140-D16A-BE4C-A9C4-7E49DD0F2EE4}">
      <formula1>$H$36:$H$40</formula1>
    </dataValidation>
    <dataValidation type="list" allowBlank="1" showInputMessage="1" showErrorMessage="1" sqref="B56" xr:uid="{F79B744F-0DC1-1741-B693-A800F025423C}">
      <formula1>$H$48:$H$50</formula1>
    </dataValidation>
    <dataValidation type="list" allowBlank="1" showInputMessage="1" showErrorMessage="1" sqref="B58" xr:uid="{DE40D409-E22D-594E-9D9C-446F4E39DE6F}">
      <formula1>$H$52:$H$56</formula1>
    </dataValidation>
    <dataValidation type="list" allowBlank="1" showInputMessage="1" showErrorMessage="1" sqref="B248" xr:uid="{1DFD9707-285D-854F-A9B3-B978FEB6F7B7}">
      <formula1>$H$245:$H$247</formula1>
    </dataValidation>
    <dataValidation type="list" allowBlank="1" showInputMessage="1" showErrorMessage="1" sqref="B6" xr:uid="{041058FA-4178-1443-B9CA-F2592611D3AE}">
      <formula1>$H$5:$H$6</formula1>
    </dataValidation>
    <dataValidation type="list" allowBlank="1" showInputMessage="1" showErrorMessage="1" sqref="B16 D16" xr:uid="{5E7C9C30-FA2E-0A4B-A37F-EE6BBDE7767C}">
      <formula1>$H$16:$H$18</formula1>
    </dataValidation>
    <dataValidation type="list" allowBlank="1" showInputMessage="1" showErrorMessage="1" sqref="D277" xr:uid="{43B1AF35-54DC-A749-9871-F3433CF24B64}">
      <formula1>$H$283:$H$284</formula1>
    </dataValidation>
    <dataValidation type="list" allowBlank="1" showInputMessage="1" showErrorMessage="1" sqref="B76" xr:uid="{30B76026-67FB-4F9F-AD3A-CC1962CDE442}">
      <formula1>$H$76:$H$77</formula1>
    </dataValidation>
    <dataValidation type="list" allowBlank="1" showInputMessage="1" showErrorMessage="1" sqref="D303" xr:uid="{DB75098C-2ED5-4E10-B2C0-0DC6D997E3C8}">
      <formula1>$H$295:$H$302</formula1>
    </dataValidation>
    <dataValidation type="list" allowBlank="1" showInputMessage="1" showErrorMessage="1" sqref="D285" xr:uid="{3DDBC62A-66F9-FE4F-A9CC-B9BB3B3AEC5D}">
      <formula1>$D$286:$D$306</formula1>
    </dataValidation>
    <dataValidation type="list" allowBlank="1" showInputMessage="1" showErrorMessage="1" sqref="D301" xr:uid="{84E12531-C0C7-4A01-9BF1-CFB4C044004E}">
      <formula1>$H$292:$H$293</formula1>
    </dataValidation>
    <dataValidation type="list" allowBlank="1" showInputMessage="1" showErrorMessage="1" sqref="D299" xr:uid="{169D4AD6-0A64-45F2-8004-30CCD4333346}">
      <formula1>$H$286:$H$289</formula1>
    </dataValidation>
    <dataValidation type="list" allowBlank="1" showInputMessage="1" showErrorMessage="1" sqref="D238 B232 B238 D232" xr:uid="{3869276C-C301-4081-91F3-5C5906412812}">
      <formula1>$H$231:$H$237</formula1>
    </dataValidation>
    <dataValidation type="list" allowBlank="1" showInputMessage="1" showErrorMessage="1" sqref="B41 B249 B257" xr:uid="{4811E623-E9DF-458D-B1D0-DAEC2F3544D5}">
      <formula1>$H$240:$H$241</formula1>
    </dataValidation>
  </dataValidations>
  <hyperlinks>
    <hyperlink ref="B1" r:id="rId1" xr:uid="{74DF642E-0855-4ABA-8735-80D53C255A0B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Lionsmark Application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Sugiyama</dc:creator>
  <cp:lastModifiedBy>Darren Sugiyama</cp:lastModifiedBy>
  <dcterms:created xsi:type="dcterms:W3CDTF">2018-11-20T23:06:57Z</dcterms:created>
  <dcterms:modified xsi:type="dcterms:W3CDTF">2022-07-13T00:46:33Z</dcterms:modified>
</cp:coreProperties>
</file>